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5345" windowHeight="5100" tabRatio="859" activeTab="1"/>
  </bookViews>
  <sheets>
    <sheet name="様式ウ｜総括表" sheetId="1" r:id="rId1"/>
    <sheet name="様式エ｜明細書【断熱材】" sheetId="7" r:id="rId2"/>
    <sheet name="様式エ｜明細書【窓】" sheetId="6" r:id="rId3"/>
    <sheet name="様式エ｜明細書【ガラス】" sheetId="3" r:id="rId4"/>
    <sheet name="様式エ｜明細書【玄関ドア】" sheetId="8" r:id="rId5"/>
  </sheets>
  <definedNames>
    <definedName name="_xlnm.Print_Area" localSheetId="0">'様式ウ｜総括表'!$A$1:$BA$22</definedName>
    <definedName name="_xlnm.Print_Area" localSheetId="3">'様式エ｜明細書【ガラス】'!$A$1:$O$38,'様式エ｜明細書【ガラス】'!$P$1:$AF$28</definedName>
    <definedName name="_xlnm.Print_Area" localSheetId="2">'様式エ｜明細書【窓】'!$A$1:$N$67,'様式エ｜明細書【窓】'!$O$1:$AE$28</definedName>
    <definedName name="_xlnm.Print_Area" localSheetId="1">'様式エ｜明細書【断熱材】'!$A$1:$Q$54,'様式エ｜明細書【断熱材】'!$R$1:$AE$31</definedName>
    <definedName name="_xlnm.Print_Area" localSheetId="4">'様式エ｜明細書【玄関ドア】'!$A$1:$V$30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<sst xmlns="http://schemas.openxmlformats.org/spreadsheetml/2006/main" xmlns:r="http://schemas.openxmlformats.org/officeDocument/2006/relationships" count="210" uniqueCount="210">
  <si>
    <t>部位</t>
    <rPh sb="0" eb="2">
      <t>ブイ</t>
    </rPh>
    <phoneticPr fontId="5"/>
  </si>
  <si>
    <t>奈半利町</t>
  </si>
  <si>
    <t>㎡）</t>
  </si>
  <si>
    <t>四万十市</t>
  </si>
  <si>
    <t>構成</t>
    <rPh sb="0" eb="2">
      <t>コウセイ</t>
    </rPh>
    <phoneticPr fontId="5"/>
  </si>
  <si>
    <t>地域区分</t>
    <rPh sb="0" eb="2">
      <t>チイキ</t>
    </rPh>
    <rPh sb="2" eb="4">
      <t>クブン</t>
    </rPh>
    <phoneticPr fontId="5"/>
  </si>
  <si>
    <t>円</t>
    <rPh sb="0" eb="1">
      <t>エン</t>
    </rPh>
    <phoneticPr fontId="5"/>
  </si>
  <si>
    <t>高知県</t>
    <rPh sb="0" eb="3">
      <t>コウチケン</t>
    </rPh>
    <phoneticPr fontId="5"/>
  </si>
  <si>
    <t>梼原町</t>
    <rPh sb="0" eb="3">
      <t>ユスハラチョウ</t>
    </rPh>
    <phoneticPr fontId="5"/>
  </si>
  <si>
    <t>㎡</t>
  </si>
  <si>
    <t>平面図の
窓番号</t>
    <rPh sb="0" eb="3">
      <t>ヘイメンズ</t>
    </rPh>
    <rPh sb="5" eb="6">
      <t>マド</t>
    </rPh>
    <rPh sb="6" eb="8">
      <t>バンゴウ</t>
    </rPh>
    <phoneticPr fontId="5"/>
  </si>
  <si>
    <t>種別</t>
    <rPh sb="0" eb="2">
      <t>シュベツ</t>
    </rPh>
    <phoneticPr fontId="5"/>
  </si>
  <si>
    <t>いの町(旧吾北村)</t>
  </si>
  <si>
    <t>床面積</t>
    <rPh sb="0" eb="3">
      <t>ユカメンセキ</t>
    </rPh>
    <phoneticPr fontId="5"/>
  </si>
  <si>
    <t>１F</t>
  </si>
  <si>
    <t>％</t>
  </si>
  <si>
    <t>（地下</t>
    <rPh sb="1" eb="3">
      <t>チカ</t>
    </rPh>
    <phoneticPr fontId="5"/>
  </si>
  <si>
    <t>金額（円）
（A）</t>
    <rPh sb="0" eb="2">
      <t>キンガク</t>
    </rPh>
    <rPh sb="3" eb="4">
      <t>エン</t>
    </rPh>
    <phoneticPr fontId="5"/>
  </si>
  <si>
    <t>２Ｆ</t>
  </si>
  <si>
    <t>　㎡</t>
  </si>
  <si>
    <t>３Ｆ</t>
  </si>
  <si>
    <t>計</t>
    <rPh sb="0" eb="1">
      <t>ケイ</t>
    </rPh>
    <phoneticPr fontId="5"/>
  </si>
  <si>
    <t>合計</t>
    <rPh sb="0" eb="2">
      <t>ゴウケイ</t>
    </rPh>
    <phoneticPr fontId="5"/>
  </si>
  <si>
    <t>グレード</t>
  </si>
  <si>
    <t>断熱材</t>
    <rPh sb="0" eb="3">
      <t>ダンネツザイ</t>
    </rPh>
    <phoneticPr fontId="5"/>
  </si>
  <si>
    <t>日</t>
    <rPh sb="0" eb="1">
      <t>ニチ</t>
    </rPh>
    <phoneticPr fontId="5"/>
  </si>
  <si>
    <t>／</t>
  </si>
  <si>
    <t>天井</t>
    <rPh sb="0" eb="2">
      <t>テンジョウ</t>
    </rPh>
    <phoneticPr fontId="5"/>
  </si>
  <si>
    <t>室戸市</t>
  </si>
  <si>
    <t>住　所</t>
    <rPh sb="0" eb="1">
      <t>ジュウ</t>
    </rPh>
    <rPh sb="2" eb="3">
      <t>トコロ</t>
    </rPh>
    <phoneticPr fontId="5"/>
  </si>
  <si>
    <t>窓</t>
  </si>
  <si>
    <t>外壁</t>
    <rPh sb="0" eb="2">
      <t>ガイヘキ</t>
    </rPh>
    <phoneticPr fontId="5"/>
  </si>
  <si>
    <t>求積表
番号</t>
    <rPh sb="0" eb="1">
      <t>キュウ</t>
    </rPh>
    <rPh sb="1" eb="2">
      <t>セキ</t>
    </rPh>
    <rPh sb="2" eb="3">
      <t>ヒョウ</t>
    </rPh>
    <rPh sb="4" eb="6">
      <t>バンゴウ</t>
    </rPh>
    <phoneticPr fontId="5"/>
  </si>
  <si>
    <t>登録番号</t>
    <rPh sb="0" eb="2">
      <t>トウロク</t>
    </rPh>
    <rPh sb="2" eb="4">
      <t>バンゴウ</t>
    </rPh>
    <phoneticPr fontId="5"/>
  </si>
  <si>
    <t>メーカー名</t>
    <rPh sb="4" eb="5">
      <t>メイ</t>
    </rPh>
    <phoneticPr fontId="5"/>
  </si>
  <si>
    <t>製品名</t>
    <rPh sb="0" eb="3">
      <t>セイヒンメイ</t>
    </rPh>
    <phoneticPr fontId="5"/>
  </si>
  <si>
    <t>性能
判定</t>
    <rPh sb="0" eb="2">
      <t>セイノウ</t>
    </rPh>
    <rPh sb="3" eb="5">
      <t>ハンテイ</t>
    </rPh>
    <phoneticPr fontId="5"/>
  </si>
  <si>
    <t>一層目</t>
    <rPh sb="0" eb="2">
      <t>イッソウ</t>
    </rPh>
    <rPh sb="2" eb="3">
      <t>メ</t>
    </rPh>
    <phoneticPr fontId="5"/>
  </si>
  <si>
    <t>＜補助対象経費の算出＞</t>
    <rPh sb="5" eb="7">
      <t>ケイヒ</t>
    </rPh>
    <rPh sb="8" eb="10">
      <t>サンシュツ</t>
    </rPh>
    <phoneticPr fontId="5"/>
  </si>
  <si>
    <t>部位</t>
    <rPh sb="0" eb="1">
      <t>ブ</t>
    </rPh>
    <rPh sb="1" eb="2">
      <t>クライ</t>
    </rPh>
    <phoneticPr fontId="5"/>
  </si>
  <si>
    <t>土佐清水市</t>
  </si>
  <si>
    <t>天井×窓・ガラス</t>
  </si>
  <si>
    <t>安芸市</t>
  </si>
  <si>
    <t>東洋町</t>
  </si>
  <si>
    <t>天井×床</t>
  </si>
  <si>
    <t>W2</t>
  </si>
  <si>
    <t>W5</t>
  </si>
  <si>
    <t>内窓取付</t>
  </si>
  <si>
    <t>・施工部位別の断熱材の熱抵抗値の基準値</t>
    <rPh sb="1" eb="3">
      <t>セコウ</t>
    </rPh>
    <rPh sb="3" eb="5">
      <t>ブイ</t>
    </rPh>
    <rPh sb="5" eb="6">
      <t>ベツ</t>
    </rPh>
    <rPh sb="7" eb="10">
      <t>ダンネツザイ</t>
    </rPh>
    <rPh sb="11" eb="12">
      <t>ネツ</t>
    </rPh>
    <rPh sb="12" eb="14">
      <t>テイコウ</t>
    </rPh>
    <rPh sb="14" eb="15">
      <t>チ</t>
    </rPh>
    <rPh sb="16" eb="19">
      <t>キジュンチ</t>
    </rPh>
    <phoneticPr fontId="5"/>
  </si>
  <si>
    <t>総　括　表</t>
    <rPh sb="0" eb="1">
      <t>ソウ</t>
    </rPh>
    <rPh sb="2" eb="3">
      <t>カツ</t>
    </rPh>
    <rPh sb="4" eb="5">
      <t>ヒョウ</t>
    </rPh>
    <phoneticPr fontId="5"/>
  </si>
  <si>
    <t>須崎市</t>
  </si>
  <si>
    <t>外壁×床</t>
  </si>
  <si>
    <t>補助対象経費の合計</t>
    <rPh sb="0" eb="2">
      <t>ホジョ</t>
    </rPh>
    <rPh sb="2" eb="4">
      <t>タイショウ</t>
    </rPh>
    <rPh sb="4" eb="6">
      <t>ケイヒ</t>
    </rPh>
    <rPh sb="7" eb="9">
      <t>ゴウケイ</t>
    </rPh>
    <phoneticPr fontId="5"/>
  </si>
  <si>
    <t>・窓のグレードと熱貫流率の基準値</t>
    <rPh sb="1" eb="2">
      <t>マド</t>
    </rPh>
    <rPh sb="8" eb="12">
      <t>ネツカンリュウリツ</t>
    </rPh>
    <rPh sb="13" eb="16">
      <t>キジュンチ</t>
    </rPh>
    <phoneticPr fontId="5"/>
  </si>
  <si>
    <t>氏　名</t>
    <rPh sb="0" eb="1">
      <t>シ</t>
    </rPh>
    <rPh sb="2" eb="3">
      <t>ナ</t>
    </rPh>
    <phoneticPr fontId="5"/>
  </si>
  <si>
    <t>基準単価
(B)</t>
    <rPh sb="0" eb="2">
      <t>キジュン</t>
    </rPh>
    <rPh sb="2" eb="4">
      <t>タンカ</t>
    </rPh>
    <phoneticPr fontId="5"/>
  </si>
  <si>
    <t>天井×外壁×床</t>
  </si>
  <si>
    <t>天井×外壁</t>
  </si>
  <si>
    <t>天井×外壁×床×窓・ガラス</t>
  </si>
  <si>
    <t>高知市</t>
  </si>
  <si>
    <t>南国市</t>
  </si>
  <si>
    <t>土佐市</t>
  </si>
  <si>
    <t>宿毛市</t>
  </si>
  <si>
    <t>香南市</t>
  </si>
  <si>
    <t>基準熱貫流率
（U値）</t>
    <rPh sb="0" eb="2">
      <t>キジュン</t>
    </rPh>
    <rPh sb="2" eb="6">
      <t>ネツカンリュウリツ</t>
    </rPh>
    <phoneticPr fontId="5"/>
  </si>
  <si>
    <t>田野町</t>
  </si>
  <si>
    <t>安田町</t>
  </si>
  <si>
    <t>提出日：令和</t>
    <rPh sb="0" eb="2">
      <t>テイシュツ</t>
    </rPh>
    <rPh sb="2" eb="3">
      <t>ビ</t>
    </rPh>
    <rPh sb="4" eb="6">
      <t>レイワ</t>
    </rPh>
    <phoneticPr fontId="5"/>
  </si>
  <si>
    <t>大月町</t>
    <rPh sb="0" eb="3">
      <t>オオツキチョウ</t>
    </rPh>
    <phoneticPr fontId="5"/>
  </si>
  <si>
    <t>改修部位</t>
    <rPh sb="0" eb="2">
      <t>カイシュウ</t>
    </rPh>
    <rPh sb="2" eb="4">
      <t>ブイ</t>
    </rPh>
    <phoneticPr fontId="5"/>
  </si>
  <si>
    <t>枚数
(b)</t>
    <rPh sb="0" eb="2">
      <t>マイスウ</t>
    </rPh>
    <phoneticPr fontId="5"/>
  </si>
  <si>
    <t>組合せ番号</t>
    <rPh sb="0" eb="2">
      <t>クミアワ</t>
    </rPh>
    <rPh sb="3" eb="5">
      <t>バンゴウ</t>
    </rPh>
    <phoneticPr fontId="5"/>
  </si>
  <si>
    <t>最低改修率</t>
    <rPh sb="0" eb="2">
      <t>サイテイ</t>
    </rPh>
    <rPh sb="2" eb="5">
      <t>カイシュウリツ</t>
    </rPh>
    <phoneticPr fontId="5"/>
  </si>
  <si>
    <t>性能総合判定</t>
    <rPh sb="0" eb="6">
      <t>セイノウソウ</t>
    </rPh>
    <phoneticPr fontId="5"/>
  </si>
  <si>
    <t>合計
熱抵
抗値</t>
    <rPh sb="0" eb="2">
      <t>ゴウケイ</t>
    </rPh>
    <rPh sb="3" eb="4">
      <t>ネツ</t>
    </rPh>
    <rPh sb="4" eb="5">
      <t>テイ</t>
    </rPh>
    <rPh sb="6" eb="7">
      <t>コウ</t>
    </rPh>
    <rPh sb="7" eb="8">
      <t>チ</t>
    </rPh>
    <phoneticPr fontId="5"/>
  </si>
  <si>
    <t>申請者氏名</t>
    <rPh sb="0" eb="3">
      <t>シンセイシャ</t>
    </rPh>
    <rPh sb="3" eb="5">
      <t>シメイ</t>
    </rPh>
    <phoneticPr fontId="5"/>
  </si>
  <si>
    <t>改修方法</t>
    <rPh sb="0" eb="1">
      <t>アラタメ</t>
    </rPh>
    <rPh sb="1" eb="2">
      <t>オサム</t>
    </rPh>
    <rPh sb="2" eb="3">
      <t>カタ</t>
    </rPh>
    <rPh sb="3" eb="4">
      <t>ホウ</t>
    </rPh>
    <phoneticPr fontId="5"/>
  </si>
  <si>
    <t>月</t>
    <rPh sb="0" eb="1">
      <t>ガツ</t>
    </rPh>
    <phoneticPr fontId="5"/>
  </si>
  <si>
    <r>
      <t>記入上の注意</t>
    </r>
    <r>
      <rPr>
        <sz val="11"/>
        <color auto="1"/>
        <rFont val="BIZ UDPゴシック"/>
      </rPr>
      <t xml:space="preserve">
・行が足りない場合は、シートをコピーして作成してください。行の挿入はできません。
・黄色のセル部分に入力してください。
</t>
    </r>
    <r>
      <rPr>
        <sz val="11"/>
        <color rgb="FFFF0000"/>
        <rFont val="BIZ UDPゴシック"/>
      </rPr>
      <t>・黄色以外の個所は入力及び変更禁止です。</t>
    </r>
    <r>
      <rPr>
        <sz val="11"/>
        <color auto="1"/>
        <rFont val="BIZ UDPゴシック"/>
      </rPr>
      <t xml:space="preserve">
【平面図の窓番号】
・提出書類の平面図の窓番号と合わせてください。
【姿図のガラス番号】
・提出書類の姿図のガラス番号と合わせてください。
【登録番号、メーカー名、製品名、グレード】
・（公財）北海道環境財団の専用ページ（※）で公開されている「補助対象製品一覧」を参照のうえ入力してください。
　※「補助対象製品一覧」（財団の専用ページ）⇒　https://ekes.jp
・登録番号は半角英数字で入力してください。
【ガラスサイズ】
・ガラス１枚あたりのサイズを入力（単位はmm）してください。
・サイズごとに段を変えて入力してください。
・１つの番号に異なるサイズの窓を使用する場合は、同じ番号を複数段に入力し、窓サイズ毎に分けて記入してください。
【窓数】
・ガラスの枚数を記入してください。（１枚の場合は１と記入。同一の番号で、同一サイズの窓を複数枚設置する場合は、その枚数を記入。）
【補助対象経費】
・上記の明細書をもとに自動計算されるため操作不要です。
</t>
    </r>
    <rPh sb="91" eb="94">
      <t>ヘイメンズ</t>
    </rPh>
    <rPh sb="95" eb="96">
      <t>マド</t>
    </rPh>
    <rPh sb="96" eb="98">
      <t>バンゴウ</t>
    </rPh>
    <rPh sb="110" eb="111">
      <t>マド</t>
    </rPh>
    <rPh sb="126" eb="128">
      <t>スガタズ</t>
    </rPh>
    <rPh sb="132" eb="134">
      <t>バンゴウ</t>
    </rPh>
    <rPh sb="142" eb="144">
      <t>スガタズ</t>
    </rPh>
    <rPh sb="316" eb="317">
      <t>マイ</t>
    </rPh>
    <rPh sb="325" eb="327">
      <t>ニュウリョク</t>
    </rPh>
    <rPh sb="328" eb="330">
      <t>タンイ</t>
    </rPh>
    <rPh sb="349" eb="350">
      <t>ダン</t>
    </rPh>
    <rPh sb="351" eb="352">
      <t>カ</t>
    </rPh>
    <rPh sb="354" eb="356">
      <t>ニュウリョク</t>
    </rPh>
    <rPh sb="407" eb="408">
      <t>ワ</t>
    </rPh>
    <rPh sb="422" eb="423">
      <t>マド</t>
    </rPh>
    <rPh sb="423" eb="424">
      <t>スウ</t>
    </rPh>
    <rPh sb="431" eb="433">
      <t>マイスウ</t>
    </rPh>
    <rPh sb="434" eb="436">
      <t>キニュウ</t>
    </rPh>
    <rPh sb="445" eb="446">
      <t>マイ</t>
    </rPh>
    <rPh sb="447" eb="449">
      <t>バアイ</t>
    </rPh>
    <rPh sb="452" eb="454">
      <t>キニュウ</t>
    </rPh>
    <rPh sb="455" eb="457">
      <t>ドウイツ</t>
    </rPh>
    <rPh sb="458" eb="460">
      <t>バンゴウ</t>
    </rPh>
    <rPh sb="462" eb="464">
      <t>ドウイツ</t>
    </rPh>
    <rPh sb="468" eb="469">
      <t>マド</t>
    </rPh>
    <rPh sb="470" eb="472">
      <t>フクスウ</t>
    </rPh>
    <rPh sb="472" eb="473">
      <t>マイ</t>
    </rPh>
    <rPh sb="473" eb="475">
      <t>セッチ</t>
    </rPh>
    <rPh sb="477" eb="479">
      <t>バアイ</t>
    </rPh>
    <rPh sb="483" eb="485">
      <t>マイスウ</t>
    </rPh>
    <rPh sb="486" eb="488">
      <t>キニュウ</t>
    </rPh>
    <phoneticPr fontId="5"/>
  </si>
  <si>
    <t>年</t>
    <rPh sb="0" eb="1">
      <t>ネン</t>
    </rPh>
    <phoneticPr fontId="5"/>
  </si>
  <si>
    <t>住宅の概要</t>
    <rPh sb="0" eb="2">
      <t>ジュウタク</t>
    </rPh>
    <rPh sb="3" eb="5">
      <t>ガイヨウ</t>
    </rPh>
    <phoneticPr fontId="5"/>
  </si>
  <si>
    <t>申　請　者</t>
    <rPh sb="0" eb="1">
      <t>シン</t>
    </rPh>
    <rPh sb="2" eb="3">
      <t>ショウ</t>
    </rPh>
    <rPh sb="4" eb="5">
      <t>モノ</t>
    </rPh>
    <phoneticPr fontId="5"/>
  </si>
  <si>
    <t>地域区分番号</t>
    <rPh sb="0" eb="2">
      <t>チイキ</t>
    </rPh>
    <rPh sb="2" eb="4">
      <t>クブン</t>
    </rPh>
    <rPh sb="4" eb="6">
      <t>バンゴウ</t>
    </rPh>
    <phoneticPr fontId="5"/>
  </si>
  <si>
    <t>実施改修率</t>
    <rPh sb="0" eb="2">
      <t>ジッシ</t>
    </rPh>
    <rPh sb="2" eb="4">
      <t>カイシュウ</t>
    </rPh>
    <rPh sb="4" eb="5">
      <t>リツ</t>
    </rPh>
    <phoneticPr fontId="5"/>
  </si>
  <si>
    <t>補助対象
床面積</t>
    <rPh sb="0" eb="2">
      <t>ホジョ</t>
    </rPh>
    <rPh sb="2" eb="4">
      <t>タイショウ</t>
    </rPh>
    <rPh sb="5" eb="6">
      <t>ユカ</t>
    </rPh>
    <rPh sb="6" eb="8">
      <t>メンセキ</t>
    </rPh>
    <phoneticPr fontId="5"/>
  </si>
  <si>
    <t>改修部位組合せ</t>
    <rPh sb="0" eb="2">
      <t>カイシュウ</t>
    </rPh>
    <rPh sb="2" eb="4">
      <t>ブイ</t>
    </rPh>
    <rPh sb="4" eb="6">
      <t>クミアワ</t>
    </rPh>
    <phoneticPr fontId="5"/>
  </si>
  <si>
    <t>断熱材　補助対象経費合計</t>
    <rPh sb="0" eb="3">
      <t>ダンネツザイ</t>
    </rPh>
    <rPh sb="4" eb="6">
      <t>ホジョ</t>
    </rPh>
    <rPh sb="6" eb="8">
      <t>タイショウ</t>
    </rPh>
    <rPh sb="8" eb="10">
      <t>ケイヒ</t>
    </rPh>
    <rPh sb="10" eb="12">
      <t>ゴウケイ</t>
    </rPh>
    <phoneticPr fontId="5"/>
  </si>
  <si>
    <t>天井×床×窓・ガラス</t>
  </si>
  <si>
    <t>窓数</t>
    <rPh sb="0" eb="1">
      <t>マド</t>
    </rPh>
    <rPh sb="1" eb="2">
      <t>スウ</t>
    </rPh>
    <phoneticPr fontId="5"/>
  </si>
  <si>
    <t>北川村</t>
    <rPh sb="0" eb="3">
      <t>キタガワムラ</t>
    </rPh>
    <phoneticPr fontId="5"/>
  </si>
  <si>
    <t>（小数点第３位切捨て）</t>
    <rPh sb="1" eb="4">
      <t>ショウスウテン</t>
    </rPh>
    <rPh sb="4" eb="5">
      <t>ダイ</t>
    </rPh>
    <rPh sb="6" eb="7">
      <t>イ</t>
    </rPh>
    <rPh sb="7" eb="9">
      <t>キリス</t>
    </rPh>
    <phoneticPr fontId="5"/>
  </si>
  <si>
    <t>・窓番号は平面図との整合性をとって入力して下さい。</t>
    <rPh sb="1" eb="2">
      <t>マド</t>
    </rPh>
    <rPh sb="2" eb="4">
      <t>バンゴウ</t>
    </rPh>
    <rPh sb="5" eb="8">
      <t>ヘイメンズ</t>
    </rPh>
    <rPh sb="10" eb="13">
      <t>セイゴウセイ</t>
    </rPh>
    <rPh sb="17" eb="19">
      <t>ニュウリョク</t>
    </rPh>
    <rPh sb="21" eb="22">
      <t>クダ</t>
    </rPh>
    <phoneticPr fontId="5"/>
  </si>
  <si>
    <t>見積書による補助対象経費
②</t>
    <rPh sb="0" eb="3">
      <t>ミツモリショ</t>
    </rPh>
    <rPh sb="6" eb="8">
      <t>ホジョ</t>
    </rPh>
    <rPh sb="8" eb="10">
      <t>タイショウ</t>
    </rPh>
    <rPh sb="10" eb="12">
      <t>ケイヒ</t>
    </rPh>
    <phoneticPr fontId="5"/>
  </si>
  <si>
    <t>登録番号</t>
    <rPh sb="2" eb="4">
      <t>バンゴウ</t>
    </rPh>
    <phoneticPr fontId="5"/>
  </si>
  <si>
    <t>製品名
（シリーズ名）</t>
    <rPh sb="0" eb="3">
      <t>セイヒンメイ</t>
    </rPh>
    <rPh sb="9" eb="10">
      <t>メイ</t>
    </rPh>
    <phoneticPr fontId="5"/>
  </si>
  <si>
    <t>1.3以下</t>
    <rPh sb="3" eb="5">
      <t>イカ</t>
    </rPh>
    <phoneticPr fontId="5"/>
  </si>
  <si>
    <t>幅（W)</t>
    <rPh sb="0" eb="1">
      <t>ハバ</t>
    </rPh>
    <phoneticPr fontId="5"/>
  </si>
  <si>
    <t>×</t>
  </si>
  <si>
    <t>1.1以下</t>
    <rPh sb="3" eb="5">
      <t>イカ</t>
    </rPh>
    <phoneticPr fontId="5"/>
  </si>
  <si>
    <t>高さ（H)</t>
    <rPh sb="0" eb="1">
      <t>タカ</t>
    </rPh>
    <phoneticPr fontId="5"/>
  </si>
  <si>
    <t>項目</t>
    <rPh sb="0" eb="2">
      <t>コウモク</t>
    </rPh>
    <phoneticPr fontId="5"/>
  </si>
  <si>
    <t>黒潮町</t>
    <rPh sb="0" eb="3">
      <t>クロシオチョウ</t>
    </rPh>
    <phoneticPr fontId="5"/>
  </si>
  <si>
    <t>カバー工法窓取付・外窓交換</t>
  </si>
  <si>
    <t>面積</t>
    <rPh sb="0" eb="2">
      <t>メンセキ</t>
    </rPh>
    <phoneticPr fontId="5"/>
  </si>
  <si>
    <t>W1</t>
  </si>
  <si>
    <t>1.4～1.6</t>
  </si>
  <si>
    <t>W3</t>
  </si>
  <si>
    <t>1.7～1.9</t>
  </si>
  <si>
    <t>W4</t>
  </si>
  <si>
    <t>2.0～2.3</t>
  </si>
  <si>
    <t>エアコン区分（い）の確認</t>
    <rPh sb="4" eb="6">
      <t>クブン</t>
    </rPh>
    <rPh sb="10" eb="12">
      <t>カクニン</t>
    </rPh>
    <phoneticPr fontId="5"/>
  </si>
  <si>
    <t>2.3以下</t>
    <rPh sb="3" eb="5">
      <t>イカ</t>
    </rPh>
    <phoneticPr fontId="5"/>
  </si>
  <si>
    <t>合　計</t>
    <rPh sb="0" eb="1">
      <t>ゴウ</t>
    </rPh>
    <rPh sb="2" eb="3">
      <t>ケイ</t>
    </rPh>
    <phoneticPr fontId="5"/>
  </si>
  <si>
    <t>商品名（シリーズ名）</t>
    <rPh sb="0" eb="3">
      <t>ショウヒンメイ</t>
    </rPh>
    <rPh sb="8" eb="9">
      <t>メイ</t>
    </rPh>
    <phoneticPr fontId="5"/>
  </si>
  <si>
    <t>開閉タイプ</t>
    <rPh sb="0" eb="2">
      <t>カイヘイ</t>
    </rPh>
    <phoneticPr fontId="5"/>
  </si>
  <si>
    <t>面積計
(a×b)</t>
    <rPh sb="0" eb="2">
      <t>メンセキ</t>
    </rPh>
    <rPh sb="2" eb="3">
      <t>ケイ</t>
    </rPh>
    <phoneticPr fontId="5"/>
  </si>
  <si>
    <t>本体型番</t>
    <rPh sb="0" eb="4">
      <t>ホンタイカタバン</t>
    </rPh>
    <phoneticPr fontId="5"/>
  </si>
  <si>
    <t>熱貫流率
（U値）</t>
    <rPh sb="0" eb="4">
      <t>ネツカンリュウリツ</t>
    </rPh>
    <rPh sb="7" eb="8">
      <t>アタイ</t>
    </rPh>
    <phoneticPr fontId="5"/>
  </si>
  <si>
    <t>性能判定</t>
    <rPh sb="0" eb="2">
      <t>セイノウ</t>
    </rPh>
    <rPh sb="2" eb="4">
      <t>ハンテイ</t>
    </rPh>
    <phoneticPr fontId="5"/>
  </si>
  <si>
    <t>円</t>
  </si>
  <si>
    <t>・ガラスのグレードとガラス中央部の熱貫流率の基準値</t>
    <rPh sb="13" eb="16">
      <t>チュウオウブ</t>
    </rPh>
    <rPh sb="17" eb="21">
      <t>ネツカンリュウリツ</t>
    </rPh>
    <rPh sb="22" eb="25">
      <t>キジュンチ</t>
    </rPh>
    <phoneticPr fontId="5"/>
  </si>
  <si>
    <t>床</t>
    <rPh sb="0" eb="1">
      <t>ユカ</t>
    </rPh>
    <phoneticPr fontId="5"/>
  </si>
  <si>
    <t>中土佐町</t>
    <rPh sb="0" eb="4">
      <t>ナカトサチョウ</t>
    </rPh>
    <phoneticPr fontId="5"/>
  </si>
  <si>
    <t>明　細　書　【　玄関ドア　】</t>
    <rPh sb="0" eb="1">
      <t>アキラ</t>
    </rPh>
    <rPh sb="2" eb="3">
      <t>ホソ</t>
    </rPh>
    <rPh sb="4" eb="5">
      <t>ショ</t>
    </rPh>
    <rPh sb="8" eb="10">
      <t>ゲンカン</t>
    </rPh>
    <phoneticPr fontId="5"/>
  </si>
  <si>
    <t>戸と枠の
組合せ番号</t>
    <rPh sb="0" eb="1">
      <t>ト</t>
    </rPh>
    <rPh sb="2" eb="3">
      <t>ワク</t>
    </rPh>
    <rPh sb="5" eb="6">
      <t>ク</t>
    </rPh>
    <rPh sb="6" eb="7">
      <t>ア</t>
    </rPh>
    <rPh sb="8" eb="10">
      <t>バンゴウ</t>
    </rPh>
    <phoneticPr fontId="5"/>
  </si>
  <si>
    <t>＜補助対象経費の算出＞</t>
    <rPh sb="1" eb="3">
      <t>ホジョ</t>
    </rPh>
    <rPh sb="3" eb="5">
      <t>タイショウ</t>
    </rPh>
    <rPh sb="5" eb="7">
      <t>ケイヒ</t>
    </rPh>
    <rPh sb="8" eb="10">
      <t>サンシュツ</t>
    </rPh>
    <phoneticPr fontId="5"/>
  </si>
  <si>
    <t>【様式エ】</t>
    <rPh sb="1" eb="3">
      <t>ヨウシキ</t>
    </rPh>
    <phoneticPr fontId="5"/>
  </si>
  <si>
    <t>【様式ウ】</t>
    <rPh sb="1" eb="3">
      <t>ヨウシキ</t>
    </rPh>
    <phoneticPr fontId="5"/>
  </si>
  <si>
    <t>いの町（旧本川村)</t>
  </si>
  <si>
    <t>窓サイズ（mm）</t>
  </si>
  <si>
    <t>面積計</t>
    <rPh sb="0" eb="2">
      <t>メンセキ</t>
    </rPh>
    <rPh sb="2" eb="3">
      <t>ケイ</t>
    </rPh>
    <phoneticPr fontId="5"/>
  </si>
  <si>
    <t>改修工法</t>
    <rPh sb="0" eb="2">
      <t>カイシュウ</t>
    </rPh>
    <rPh sb="2" eb="4">
      <t>コウホウ</t>
    </rPh>
    <phoneticPr fontId="5"/>
  </si>
  <si>
    <t>内窓取付</t>
    <rPh sb="0" eb="2">
      <t>ウチマド</t>
    </rPh>
    <rPh sb="2" eb="4">
      <t>トリツケ</t>
    </rPh>
    <phoneticPr fontId="5"/>
  </si>
  <si>
    <t>明　細　書　　【　断熱材　】</t>
    <rPh sb="0" eb="1">
      <t>アキラ</t>
    </rPh>
    <rPh sb="2" eb="3">
      <t>ホソ</t>
    </rPh>
    <rPh sb="4" eb="5">
      <t>ショ</t>
    </rPh>
    <rPh sb="9" eb="12">
      <t>ダンネツザイ</t>
    </rPh>
    <phoneticPr fontId="5"/>
  </si>
  <si>
    <t>施工面積（㎡）
（A）</t>
    <rPh sb="0" eb="2">
      <t>セコウ</t>
    </rPh>
    <rPh sb="2" eb="4">
      <t>メンセキ</t>
    </rPh>
    <phoneticPr fontId="5"/>
  </si>
  <si>
    <t>ガラスサイズ（mm）</t>
  </si>
  <si>
    <t>補助対象経費
（A×B）</t>
    <rPh sb="0" eb="2">
      <t>ホジョ</t>
    </rPh>
    <rPh sb="2" eb="4">
      <t>タイショウ</t>
    </rPh>
    <rPh sb="4" eb="6">
      <t>ケイヒ</t>
    </rPh>
    <phoneticPr fontId="5"/>
  </si>
  <si>
    <t>＜補助対象経費の算出＞自動計算</t>
    <rPh sb="5" eb="7">
      <t>ケイヒ</t>
    </rPh>
    <rPh sb="8" eb="10">
      <t>サンシュツ</t>
    </rPh>
    <rPh sb="11" eb="13">
      <t>ジドウ</t>
    </rPh>
    <rPh sb="13" eb="15">
      <t>ケイサン</t>
    </rPh>
    <phoneticPr fontId="5"/>
  </si>
  <si>
    <r>
      <t xml:space="preserve">熱伝
導率
</t>
    </r>
    <r>
      <rPr>
        <sz val="10"/>
        <color auto="1"/>
        <rFont val="BIZ UDPゴシック"/>
      </rPr>
      <t>（λ値）</t>
    </r>
    <rPh sb="0" eb="1">
      <t>ネツ</t>
    </rPh>
    <rPh sb="1" eb="2">
      <t>デン</t>
    </rPh>
    <rPh sb="3" eb="5">
      <t>シルベリツ</t>
    </rPh>
    <rPh sb="8" eb="9">
      <t>チ</t>
    </rPh>
    <phoneticPr fontId="5"/>
  </si>
  <si>
    <t>補助対象経費の合計(A)</t>
    <rPh sb="0" eb="2">
      <t>ホジョ</t>
    </rPh>
    <rPh sb="2" eb="4">
      <t>タイショウ</t>
    </rPh>
    <rPh sb="4" eb="6">
      <t>ケイヒ</t>
    </rPh>
    <rPh sb="7" eb="9">
      <t>ゴウケイ</t>
    </rPh>
    <phoneticPr fontId="5"/>
  </si>
  <si>
    <r>
      <t xml:space="preserve">厚み
</t>
    </r>
    <r>
      <rPr>
        <sz val="10"/>
        <color auto="1"/>
        <rFont val="BIZ UDPゴシック"/>
      </rPr>
      <t>(mm)</t>
    </r>
    <rPh sb="0" eb="1">
      <t>アツ</t>
    </rPh>
    <phoneticPr fontId="5"/>
  </si>
  <si>
    <r>
      <t xml:space="preserve">熱抵
抗値
</t>
    </r>
    <r>
      <rPr>
        <sz val="10"/>
        <color auto="1"/>
        <rFont val="BIZ UDPゴシック"/>
      </rPr>
      <t>（R値）</t>
    </r>
    <rPh sb="0" eb="1">
      <t>ネツ</t>
    </rPh>
    <rPh sb="1" eb="2">
      <t>テイ</t>
    </rPh>
    <rPh sb="3" eb="5">
      <t>コウアタイ</t>
    </rPh>
    <rPh sb="8" eb="9">
      <t>チ</t>
    </rPh>
    <phoneticPr fontId="5"/>
  </si>
  <si>
    <r>
      <t>施</t>
    </r>
    <r>
      <rPr>
        <sz val="11"/>
        <color auto="1"/>
        <rFont val="BIZ UDPゴシック"/>
      </rPr>
      <t xml:space="preserve">工
面積
</t>
    </r>
    <r>
      <rPr>
        <sz val="10"/>
        <color auto="1"/>
        <rFont val="BIZ UDPゴシック"/>
      </rPr>
      <t>（㎡）</t>
    </r>
    <rPh sb="0" eb="2">
      <t>セコウ</t>
    </rPh>
    <rPh sb="3" eb="5">
      <t>メンセキ</t>
    </rPh>
    <phoneticPr fontId="5"/>
  </si>
  <si>
    <t>明　細　書　【　ガラス　】</t>
  </si>
  <si>
    <t>姿図の
ガラス番号</t>
    <rPh sb="0" eb="2">
      <t>スガタズ</t>
    </rPh>
    <rPh sb="7" eb="9">
      <t>バンゴウ</t>
    </rPh>
    <phoneticPr fontId="5"/>
  </si>
  <si>
    <t>＜内窓取付＞</t>
    <rPh sb="1" eb="3">
      <t>ウチマド</t>
    </rPh>
    <rPh sb="3" eb="5">
      <t>トリツケ</t>
    </rPh>
    <phoneticPr fontId="5"/>
  </si>
  <si>
    <t>面積
(a)</t>
    <rPh sb="0" eb="2">
      <t>メンセキ</t>
    </rPh>
    <phoneticPr fontId="5"/>
  </si>
  <si>
    <t>G0</t>
  </si>
  <si>
    <t>ガラス交換</t>
    <rPh sb="3" eb="5">
      <t>コウカン</t>
    </rPh>
    <phoneticPr fontId="5"/>
  </si>
  <si>
    <t>G1</t>
  </si>
  <si>
    <t>1.2～1.5</t>
  </si>
  <si>
    <t>ガラス交換　補助対象経費合計</t>
    <rPh sb="6" eb="8">
      <t>ホジョ</t>
    </rPh>
    <rPh sb="8" eb="10">
      <t>タイショウ</t>
    </rPh>
    <rPh sb="10" eb="12">
      <t>ケイヒ</t>
    </rPh>
    <rPh sb="12" eb="14">
      <t>ゴウケイ</t>
    </rPh>
    <phoneticPr fontId="5"/>
  </si>
  <si>
    <t>適合番号</t>
    <rPh sb="0" eb="2">
      <t>テキゴウ</t>
    </rPh>
    <rPh sb="2" eb="4">
      <t>バンゴウ</t>
    </rPh>
    <phoneticPr fontId="5"/>
  </si>
  <si>
    <t>・求積表番号は求積表との整合性をとり、入力して下さい。</t>
  </si>
  <si>
    <t>熱抵抗値（R値）</t>
    <rPh sb="0" eb="1">
      <t>ネツ</t>
    </rPh>
    <rPh sb="1" eb="3">
      <t>テイコウ</t>
    </rPh>
    <rPh sb="3" eb="4">
      <t>チ</t>
    </rPh>
    <rPh sb="6" eb="7">
      <t>チ</t>
    </rPh>
    <phoneticPr fontId="5"/>
  </si>
  <si>
    <t>熱貫流率(Uw値)</t>
    <rPh sb="0" eb="4">
      <t>ネツカンリュウリツ</t>
    </rPh>
    <rPh sb="7" eb="8">
      <t>チ</t>
    </rPh>
    <phoneticPr fontId="5"/>
  </si>
  <si>
    <t>熱貫流率(Ug値)</t>
  </si>
  <si>
    <t>以上</t>
    <rPh sb="0" eb="2">
      <t>イジョウ</t>
    </rPh>
    <phoneticPr fontId="5"/>
  </si>
  <si>
    <t>D1</t>
  </si>
  <si>
    <t>D2</t>
  </si>
  <si>
    <t>D3</t>
  </si>
  <si>
    <t>D4</t>
  </si>
  <si>
    <t>基準単価（円/㎡）
（B）</t>
    <rPh sb="0" eb="2">
      <t>キジュン</t>
    </rPh>
    <rPh sb="2" eb="4">
      <t>タンカ</t>
    </rPh>
    <rPh sb="5" eb="6">
      <t>エン</t>
    </rPh>
    <phoneticPr fontId="5"/>
  </si>
  <si>
    <t>・断熱材の基準単価（円/㎡）</t>
    <rPh sb="1" eb="4">
      <t>ダンネツザイ</t>
    </rPh>
    <rPh sb="5" eb="7">
      <t>キジュン</t>
    </rPh>
    <rPh sb="7" eb="9">
      <t>タンカ</t>
    </rPh>
    <rPh sb="10" eb="11">
      <t>エン</t>
    </rPh>
    <phoneticPr fontId="5"/>
  </si>
  <si>
    <t>基準単価（円/㎡）
（B）</t>
    <rPh sb="2" eb="4">
      <t>タンカ</t>
    </rPh>
    <phoneticPr fontId="5"/>
  </si>
  <si>
    <t>施工面積
(A)</t>
    <rPh sb="0" eb="2">
      <t>セコウ</t>
    </rPh>
    <rPh sb="2" eb="4">
      <t>メンセキ</t>
    </rPh>
    <phoneticPr fontId="5"/>
  </si>
  <si>
    <t>補助対象経費
(A×B)</t>
    <rPh sb="0" eb="2">
      <t>ホジョ</t>
    </rPh>
    <rPh sb="2" eb="4">
      <t>タイショウ</t>
    </rPh>
    <rPh sb="4" eb="6">
      <t>ケイヒ</t>
    </rPh>
    <phoneticPr fontId="5"/>
  </si>
  <si>
    <r>
      <t>記入上の注意</t>
    </r>
    <r>
      <rPr>
        <sz val="11"/>
        <color auto="1"/>
        <rFont val="BIZ UDPゴシック"/>
      </rPr>
      <t xml:space="preserve">
・行が足りない場合は、</t>
    </r>
    <r>
      <rPr>
        <b/>
        <u/>
        <sz val="11"/>
        <color auto="1"/>
        <rFont val="BIZ UDPゴシック"/>
      </rPr>
      <t>シートをコピーして作成</t>
    </r>
    <r>
      <rPr>
        <sz val="11"/>
        <color auto="1"/>
        <rFont val="BIZ UDPゴシック"/>
      </rPr>
      <t xml:space="preserve">してください。行の挿入はできません。
・黄色のセル部分に入力してください。
</t>
    </r>
    <r>
      <rPr>
        <sz val="11"/>
        <color rgb="FFFF0000"/>
        <rFont val="BIZ UDPゴシック"/>
      </rPr>
      <t>・黄色以外の個所は入力及び変更禁止です。</t>
    </r>
    <r>
      <rPr>
        <sz val="11"/>
        <color auto="1"/>
        <rFont val="BIZ UDPゴシック"/>
      </rPr>
      <t xml:space="preserve">
【仕様断熱材】
・使用する断熱材製品は、必ず（公財）北海道環境財団の専用ページ（※）で公開されている「補助対象製品一覧」に掲載されている製品を使用すること。
　　※「補助対象製品一覧」（財団の専用ページ）⇒　https://ekes.jp
【求積表番号】
・提出書類の求積表の該当番号を入力（半角数字）してください。
【種別】
・使用する断熱材の種別を「吹込・吹付」、「吹込・吹付以外」「真空断熱材」から選択
・「吹込・吹付」を選択した場合は「２層目」の文字が「施工業者」に変わるため、同行の「メーカー名」（黄色く示されるセル）に施工業者名を記入、「製品名」（黄色く示されるセル）に施工業者所在地の都道府県名を記入
【登録番号、メーカー名、製品名、熱伝導率（λ値）】
・（公財）北海道環境財団の専用ページ（※）で公開されている「補助対象製品一覧」を参照のうえ入力　してください。
　※登録番号及び熱伝導率は半角英数字で入力してください。
【厚み】
・使用する断熱材の厚みを入力（半角数字で入力）してください。（mm)
【施工面積】
・提出書類の求積表で求めた施工面積を転記（半角数字で入力、小数点第二位未満切り捨て）してください。(㎡）
</t>
    </r>
    <rPh sb="502" eb="504">
      <t>ニュウリョク</t>
    </rPh>
    <rPh sb="538" eb="540">
      <t>ニュウリョク</t>
    </rPh>
    <rPh sb="590" eb="593">
      <t>ショウスウテン</t>
    </rPh>
    <rPh sb="593" eb="594">
      <t>ダイ</t>
    </rPh>
    <rPh sb="594" eb="596">
      <t>ニイ</t>
    </rPh>
    <rPh sb="596" eb="598">
      <t>ミマン</t>
    </rPh>
    <rPh sb="598" eb="599">
      <t>キ</t>
    </rPh>
    <rPh sb="600" eb="601">
      <t>ス</t>
    </rPh>
    <phoneticPr fontId="5"/>
  </si>
  <si>
    <r>
      <t>記入上の注意</t>
    </r>
    <r>
      <rPr>
        <sz val="11"/>
        <color auto="1"/>
        <rFont val="BIZ UDPゴシック"/>
      </rPr>
      <t xml:space="preserve">
・行が足りない場合は、シートをコピーして作成してください。行の挿入はできません。
・黄色のセル部分に入力してください。
</t>
    </r>
    <r>
      <rPr>
        <sz val="11"/>
        <color rgb="FFFF0000"/>
        <rFont val="BIZ UDPゴシック"/>
      </rPr>
      <t>・黄色以外の個所は入力及び変更禁止です。</t>
    </r>
    <r>
      <rPr>
        <sz val="11"/>
        <color auto="1"/>
        <rFont val="BIZ UDPゴシック"/>
      </rPr>
      <t xml:space="preserve">
【平面図の窓番号】
・提出書類の平面図の番号と合わせてください。
【登録番号、メーカー名、製品名、グレード】
・（公財）北海道環境財団の専用ページ（※）で公開されている「補助対象製品一覧」を参照のうえ入力してください。
　※「補助対象製品一覧」（財団の専用ページ）⇒　https://ekes.jp
・登録番号は半角英数字で入力してください。
【窓サイズ】
・メーカーで表示されている窓１枚あたりのサイズを入力（単位はmm）してください。
・窓サイズごとに段を変えて入力してください。
・１つの窓番号に異なるサイズの窓を使用する場合は、同じ窓番号を複数段に入力し、窓サイズ毎に分けて記入してください。
【窓数】
・窓の枚数を記入してください。（１枚の場合は１と記入。同一の窓番号で、同一サイズの窓を複数枚設置する場合は、その枚数を記入。）
【補助対象経費】
・上記の明細書をもとに自動計算されるため操作不要です。
</t>
    </r>
    <rPh sb="91" eb="94">
      <t>ヘイメンズ</t>
    </rPh>
    <rPh sb="95" eb="96">
      <t>マド</t>
    </rPh>
    <rPh sb="96" eb="98">
      <t>バンゴウ</t>
    </rPh>
    <rPh sb="265" eb="266">
      <t>マド</t>
    </rPh>
    <rPh sb="277" eb="279">
      <t>ヒョウジ</t>
    </rPh>
    <rPh sb="284" eb="285">
      <t>マド</t>
    </rPh>
    <rPh sb="286" eb="287">
      <t>マイ</t>
    </rPh>
    <rPh sb="295" eb="297">
      <t>ニュウリョク</t>
    </rPh>
    <rPh sb="298" eb="300">
      <t>タンイ</t>
    </rPh>
    <rPh sb="313" eb="314">
      <t>マド</t>
    </rPh>
    <rPh sb="320" eb="321">
      <t>ダン</t>
    </rPh>
    <rPh sb="322" eb="323">
      <t>カ</t>
    </rPh>
    <rPh sb="325" eb="327">
      <t>ニュウリョク</t>
    </rPh>
    <rPh sb="339" eb="340">
      <t>マド</t>
    </rPh>
    <rPh sb="340" eb="342">
      <t>バンゴウ</t>
    </rPh>
    <rPh sb="343" eb="344">
      <t>コト</t>
    </rPh>
    <rPh sb="350" eb="351">
      <t>マド</t>
    </rPh>
    <rPh sb="352" eb="354">
      <t>シヨウ</t>
    </rPh>
    <rPh sb="356" eb="358">
      <t>バアイ</t>
    </rPh>
    <rPh sb="360" eb="361">
      <t>オナ</t>
    </rPh>
    <rPh sb="362" eb="363">
      <t>マド</t>
    </rPh>
    <rPh sb="363" eb="365">
      <t>バンゴウ</t>
    </rPh>
    <rPh sb="366" eb="368">
      <t>フクスウ</t>
    </rPh>
    <rPh sb="368" eb="369">
      <t>ダン</t>
    </rPh>
    <rPh sb="370" eb="372">
      <t>ニュウリョク</t>
    </rPh>
    <rPh sb="374" eb="375">
      <t>マド</t>
    </rPh>
    <rPh sb="378" eb="379">
      <t>ゴト</t>
    </rPh>
    <rPh sb="383" eb="385">
      <t>キニュウ</t>
    </rPh>
    <rPh sb="395" eb="396">
      <t>マド</t>
    </rPh>
    <rPh sb="396" eb="397">
      <t>スウ</t>
    </rPh>
    <rPh sb="400" eb="401">
      <t>マド</t>
    </rPh>
    <rPh sb="402" eb="404">
      <t>マイスウ</t>
    </rPh>
    <rPh sb="405" eb="407">
      <t>キニュウ</t>
    </rPh>
    <rPh sb="416" eb="417">
      <t>マイ</t>
    </rPh>
    <rPh sb="418" eb="420">
      <t>バアイ</t>
    </rPh>
    <rPh sb="423" eb="425">
      <t>キニュウ</t>
    </rPh>
    <rPh sb="426" eb="428">
      <t>ドウイツ</t>
    </rPh>
    <rPh sb="429" eb="430">
      <t>マド</t>
    </rPh>
    <rPh sb="430" eb="432">
      <t>バンゴウ</t>
    </rPh>
    <rPh sb="434" eb="436">
      <t>ドウイツ</t>
    </rPh>
    <rPh sb="440" eb="441">
      <t>マド</t>
    </rPh>
    <rPh sb="442" eb="444">
      <t>フクスウ</t>
    </rPh>
    <rPh sb="444" eb="445">
      <t>マイ</t>
    </rPh>
    <rPh sb="445" eb="447">
      <t>セッチ</t>
    </rPh>
    <rPh sb="449" eb="451">
      <t>バアイ</t>
    </rPh>
    <rPh sb="455" eb="457">
      <t>マイスウ</t>
    </rPh>
    <rPh sb="458" eb="460">
      <t>キニュウ</t>
    </rPh>
    <phoneticPr fontId="5"/>
  </si>
  <si>
    <r>
      <t>記入上の注意</t>
    </r>
    <r>
      <rPr>
        <sz val="11"/>
        <color auto="1"/>
        <rFont val="BIZ UDPゴシック"/>
      </rPr>
      <t xml:space="preserve">
・行が足りない場合は、</t>
    </r>
    <r>
      <rPr>
        <b/>
        <u/>
        <sz val="11"/>
        <color auto="1"/>
        <rFont val="BIZ UDPゴシック"/>
      </rPr>
      <t>シートをコピーして作成</t>
    </r>
    <r>
      <rPr>
        <sz val="11"/>
        <color auto="1"/>
        <rFont val="BIZ UDPゴシック"/>
      </rPr>
      <t xml:space="preserve">してください。行の挿入はできません。
・黄色のセル部分に入力してください。
</t>
    </r>
    <r>
      <rPr>
        <sz val="11"/>
        <color rgb="FFFF0000"/>
        <rFont val="BIZ UDPゴシック"/>
      </rPr>
      <t>・黄色以外の個所は入力及び変更禁止です。</t>
    </r>
    <r>
      <rPr>
        <sz val="11"/>
        <color auto="1"/>
        <rFont val="BIZ UDPゴシック"/>
      </rPr>
      <t xml:space="preserve">
【開閉タイプ】
・引き戸、開き戸等入力してください。
【本体型番】
・戸（ドア本体）の形状やデザインが確認できる番号を入力してください。
【適合番号】
・下記補助要件のうちいずれかの該当する番号を選択してください。
　①熱貫流率が4.7Ｗ／（㎡・Ｋ）以下であること。
　②戸と枠の組合せが「補助対象となる戸と枠の組合せ」のとおりであること。
【熱貫流率（U値）】
・適合番号①を選択した場合は、カタログ等に記載の熱貫流率（U値）記入してください。
【戸と枠の組み合わせ番号】
・適合番号②を選択した場合は、下記の「補助対象となる戸と枠の組合せ」の表の該当する番号を記載してください。
【金額】
・見積書の工事費込みの税抜き金額を入力してください。
【補助対象経費】
・上記の明細書をもとに自動計算されるため操作不要です。</t>
    </r>
    <rPh sb="55" eb="57">
      <t>ブブン</t>
    </rPh>
    <rPh sb="58" eb="60">
      <t>ニュウリョク</t>
    </rPh>
    <rPh sb="99" eb="100">
      <t>ヒ</t>
    </rPh>
    <rPh sb="101" eb="102">
      <t>ド</t>
    </rPh>
    <rPh sb="103" eb="104">
      <t>ヒラ</t>
    </rPh>
    <rPh sb="105" eb="106">
      <t>ド</t>
    </rPh>
    <rPh sb="106" eb="107">
      <t>トウ</t>
    </rPh>
    <rPh sb="107" eb="109">
      <t>ニュウリョク</t>
    </rPh>
    <rPh sb="162" eb="164">
      <t>テキゴウ</t>
    </rPh>
    <rPh sb="164" eb="166">
      <t>バンゴウ</t>
    </rPh>
    <rPh sb="169" eb="171">
      <t>カキ</t>
    </rPh>
    <rPh sb="171" eb="173">
      <t>ホジョ</t>
    </rPh>
    <rPh sb="173" eb="175">
      <t>ヨウケン</t>
    </rPh>
    <rPh sb="183" eb="185">
      <t>ガイトウ</t>
    </rPh>
    <rPh sb="187" eb="189">
      <t>バンゴウ</t>
    </rPh>
    <rPh sb="190" eb="192">
      <t>センタク</t>
    </rPh>
    <rPh sb="265" eb="266">
      <t>ネツ</t>
    </rPh>
    <rPh sb="266" eb="268">
      <t>カンリュウ</t>
    </rPh>
    <rPh sb="268" eb="269">
      <t>リツ</t>
    </rPh>
    <rPh sb="276" eb="278">
      <t>テキゴウ</t>
    </rPh>
    <rPh sb="278" eb="280">
      <t>バンゴウ</t>
    </rPh>
    <rPh sb="282" eb="284">
      <t>センタク</t>
    </rPh>
    <rPh sb="286" eb="288">
      <t>バアイ</t>
    </rPh>
    <rPh sb="294" eb="295">
      <t>トウ</t>
    </rPh>
    <rPh sb="296" eb="298">
      <t>キサイ</t>
    </rPh>
    <rPh sb="307" eb="309">
      <t>キニュウ</t>
    </rPh>
    <rPh sb="347" eb="349">
      <t>カキ</t>
    </rPh>
    <rPh sb="351" eb="353">
      <t>ホジョ</t>
    </rPh>
    <rPh sb="353" eb="355">
      <t>タイショウ</t>
    </rPh>
    <rPh sb="358" eb="359">
      <t>ト</t>
    </rPh>
    <rPh sb="360" eb="361">
      <t>ワク</t>
    </rPh>
    <rPh sb="362" eb="364">
      <t>クミアワ</t>
    </rPh>
    <rPh sb="367" eb="368">
      <t>ヒョウ</t>
    </rPh>
    <rPh sb="369" eb="371">
      <t>ガイトウ</t>
    </rPh>
    <rPh sb="373" eb="375">
      <t>バンゴウ</t>
    </rPh>
    <rPh sb="376" eb="378">
      <t>キサイ</t>
    </rPh>
    <rPh sb="393" eb="396">
      <t>ミツモリショ</t>
    </rPh>
    <phoneticPr fontId="5"/>
  </si>
  <si>
    <t>明細書による補助対象経費
①</t>
    <rPh sb="0" eb="3">
      <t>メイサイショ</t>
    </rPh>
    <rPh sb="6" eb="8">
      <t>ホジョ</t>
    </rPh>
    <rPh sb="8" eb="10">
      <t>タイショウ</t>
    </rPh>
    <rPh sb="10" eb="12">
      <t>ケイヒ</t>
    </rPh>
    <phoneticPr fontId="5"/>
  </si>
  <si>
    <t>天井×外壁×窓・ガラス</t>
  </si>
  <si>
    <t>外壁×床×窓・ガラス</t>
  </si>
  <si>
    <t>外壁×窓・ガラス</t>
  </si>
  <si>
    <t>床×窓・ガラス</t>
  </si>
  <si>
    <t>香美市</t>
    <rPh sb="0" eb="3">
      <t>カミシ</t>
    </rPh>
    <phoneticPr fontId="5"/>
  </si>
  <si>
    <t>玄関ドア</t>
    <rPh sb="0" eb="2">
      <t>ゲンカン</t>
    </rPh>
    <phoneticPr fontId="5"/>
  </si>
  <si>
    <t>馬路村</t>
    <rPh sb="0" eb="3">
      <t>ウマジムラ</t>
    </rPh>
    <phoneticPr fontId="5"/>
  </si>
  <si>
    <t>佐川町</t>
    <rPh sb="0" eb="3">
      <t>サカワチョウ</t>
    </rPh>
    <phoneticPr fontId="5"/>
  </si>
  <si>
    <t>本山町</t>
    <rPh sb="0" eb="3">
      <t>モトヤマチョウ</t>
    </rPh>
    <phoneticPr fontId="5"/>
  </si>
  <si>
    <t>越知町</t>
    <rPh sb="0" eb="3">
      <t>オチチョウ</t>
    </rPh>
    <phoneticPr fontId="5"/>
  </si>
  <si>
    <t>日高村</t>
    <rPh sb="0" eb="3">
      <t>ヒダカムラ</t>
    </rPh>
    <phoneticPr fontId="5"/>
  </si>
  <si>
    <t>津野町</t>
    <rPh sb="0" eb="3">
      <t>ツノチョウ</t>
    </rPh>
    <phoneticPr fontId="5"/>
  </si>
  <si>
    <t>四万十町</t>
    <rPh sb="0" eb="4">
      <t>シマントチョウ</t>
    </rPh>
    <phoneticPr fontId="5"/>
  </si>
  <si>
    <t>三原村</t>
    <rPh sb="0" eb="3">
      <t>ミハラムラ</t>
    </rPh>
    <phoneticPr fontId="5"/>
  </si>
  <si>
    <t>大豊町</t>
    <rPh sb="0" eb="3">
      <t>オオトヨチョウ</t>
    </rPh>
    <phoneticPr fontId="5"/>
  </si>
  <si>
    <t>仁淀川町</t>
    <rPh sb="0" eb="4">
      <t>ニヨドガワチョウ</t>
    </rPh>
    <phoneticPr fontId="5"/>
  </si>
  <si>
    <t>7地域
最低改修率</t>
    <rPh sb="1" eb="3">
      <t>チイキ</t>
    </rPh>
    <rPh sb="4" eb="6">
      <t>サイテイ</t>
    </rPh>
    <rPh sb="6" eb="9">
      <t>カイシュウリツ</t>
    </rPh>
    <phoneticPr fontId="5"/>
  </si>
  <si>
    <t>4・5・6地域
最低改修率</t>
    <rPh sb="5" eb="7">
      <t>チイキ</t>
    </rPh>
    <rPh sb="8" eb="10">
      <t>サイテイ</t>
    </rPh>
    <rPh sb="10" eb="13">
      <t>カイシュウリツ</t>
    </rPh>
    <phoneticPr fontId="5"/>
  </si>
  <si>
    <t>地域</t>
    <rPh sb="0" eb="2">
      <t>チイキ</t>
    </rPh>
    <phoneticPr fontId="5"/>
  </si>
  <si>
    <t>地域</t>
    <rPh sb="0" eb="2">
      <t>ちいき</t>
    </rPh>
    <phoneticPr fontId="45" type="Hiragana"/>
  </si>
  <si>
    <t>建材名</t>
    <rPh sb="0" eb="2">
      <t>ケンザイ</t>
    </rPh>
    <rPh sb="2" eb="3">
      <t>メイ</t>
    </rPh>
    <phoneticPr fontId="5"/>
  </si>
  <si>
    <t>窓</t>
    <rPh sb="0" eb="1">
      <t>マド</t>
    </rPh>
    <phoneticPr fontId="5"/>
  </si>
  <si>
    <t>ガラス</t>
  </si>
  <si>
    <t>明　細　書　【　窓　】</t>
  </si>
  <si>
    <t>明　細　書　【　窓　】</t>
    <rPh sb="0" eb="1">
      <t>アキラ</t>
    </rPh>
    <rPh sb="2" eb="3">
      <t>ホソ</t>
    </rPh>
    <rPh sb="4" eb="5">
      <t>ショ</t>
    </rPh>
    <rPh sb="8" eb="9">
      <t>マド</t>
    </rPh>
    <phoneticPr fontId="5"/>
  </si>
  <si>
    <t>＜カバー工法窓取付・外窓交換＞</t>
  </si>
  <si>
    <t>窓　補助対象経費合計</t>
    <rPh sb="0" eb="1">
      <t>マド</t>
    </rPh>
    <rPh sb="2" eb="4">
      <t>ホジョ</t>
    </rPh>
    <rPh sb="4" eb="6">
      <t>タイショウ</t>
    </rPh>
    <rPh sb="6" eb="8">
      <t>ケイヒ</t>
    </rPh>
    <rPh sb="8" eb="10">
      <t>ゴウケイ</t>
    </rPh>
    <phoneticPr fontId="5"/>
  </si>
  <si>
    <t>決定補助対象経費
①②のうちいずれか低い額</t>
    <rPh sb="0" eb="2">
      <t>ケッテイ</t>
    </rPh>
    <rPh sb="2" eb="4">
      <t>ホジョ</t>
    </rPh>
    <rPh sb="4" eb="6">
      <t>タイショウ</t>
    </rPh>
    <rPh sb="6" eb="8">
      <t>ケイヒ</t>
    </rPh>
    <rPh sb="18" eb="19">
      <t>ヒク</t>
    </rPh>
    <rPh sb="20" eb="21">
      <t>ガク</t>
    </rPh>
    <phoneticPr fontId="5"/>
  </si>
  <si>
    <t>＜補助金交付申請額の算出＞</t>
  </si>
  <si>
    <t>いの町（旧伊野町）</t>
  </si>
  <si>
    <t>大川村</t>
    <rPh sb="0" eb="3">
      <t>オオカワムラ</t>
    </rPh>
    <phoneticPr fontId="5"/>
  </si>
  <si>
    <t>土佐町</t>
    <rPh sb="0" eb="3">
      <t>トサチョウ</t>
    </rPh>
    <phoneticPr fontId="5"/>
  </si>
  <si>
    <r>
      <t>記入上の注意</t>
    </r>
    <r>
      <rPr>
        <sz val="11"/>
        <color auto="1"/>
        <rFont val="BIZ UDPゴシック"/>
      </rPr>
      <t xml:space="preserve">
【全体】
・黄色のセルは全て入力（階毎の床面積は面積のある階のみ）してください。
</t>
    </r>
    <r>
      <rPr>
        <sz val="11"/>
        <color rgb="FFFF0000"/>
        <rFont val="BIZ UDPゴシック"/>
      </rPr>
      <t>・黄色以外の個所は、特記がある場合を除き、原則、入力及び変更禁止です。
・行の削除・挿入は絶対にしないでください。</t>
    </r>
    <r>
      <rPr>
        <sz val="11"/>
        <color auto="1"/>
        <rFont val="BIZ UDPゴシック"/>
      </rPr>
      <t xml:space="preserve">
【住宅の概要】
・床面積：提出書類の求積表で算出した各面積を転記してください。
・補助対象床面積合計：提出書類の求積表で算出した面積を転記してください。
・地域区分：対象住宅の所在地域を選択してください。
【改修方法】
・組合せ番号：公募要領のエネルギー計算結果早見表使用の該当する組合せ番号を入力してください。
</t>
    </r>
    <r>
      <rPr>
        <sz val="11"/>
        <color rgb="FFFF0000"/>
        <rFont val="BIZ UDPゴシック"/>
      </rPr>
      <t>・地域区分７で組合せ番号12の場合は、該当居室のエアコンについて、エネルギー消費効率の区分（い）が確認できるものをあわせて提出してください。</t>
    </r>
    <r>
      <rPr>
        <sz val="11"/>
        <color auto="1"/>
        <rFont val="BIZ UDPゴシック"/>
      </rPr>
      <t xml:space="preserve">
</t>
    </r>
    <r>
      <rPr>
        <b/>
        <sz val="11"/>
        <color auto="1"/>
        <rFont val="BIZ UDPゴシック"/>
      </rPr>
      <t>＜補助金交付申請額の算出＞</t>
    </r>
    <r>
      <rPr>
        <sz val="11"/>
        <color auto="1"/>
        <rFont val="BIZ UDPゴシック"/>
      </rPr>
      <t xml:space="preserve">　
【明細書による補助対象経費①】
・明細書で計算された建材ごとの補助対象経費が自動計算で転記されます。
・明細書の行が足りずシートをコピーした場合は、各シートの補助対象経費を合計し記入してください。
【見積書による補助対象経費②】
・補助対象製品の購入費及び必要な工事に要する経費のみを補助対象経費とします。
・見積書に記載の建材ごとの補助対象経費を転記してください。
【補助対象経費の合計】
・①②のうちいずれか低い額が自動で反映されます。
</t>
    </r>
    <r>
      <rPr>
        <b/>
        <sz val="11"/>
        <color auto="1"/>
        <rFont val="BIZ UDPゴシック"/>
      </rPr>
      <t>＜補助金交付申請額の算出＞</t>
    </r>
    <r>
      <rPr>
        <sz val="11"/>
        <color auto="1"/>
        <rFont val="BIZ UDPゴシック"/>
      </rPr>
      <t xml:space="preserve">
・自動計算のため作業不要です。</t>
    </r>
    <rPh sb="25" eb="26">
      <t>カイ</t>
    </rPh>
    <rPh sb="26" eb="27">
      <t>ゴト</t>
    </rPh>
    <rPh sb="28" eb="29">
      <t>ユカ</t>
    </rPh>
    <rPh sb="29" eb="31">
      <t>メンセキ</t>
    </rPh>
    <rPh sb="32" eb="34">
      <t>メンセキ</t>
    </rPh>
    <rPh sb="37" eb="38">
      <t>カイ</t>
    </rPh>
    <rPh sb="59" eb="61">
      <t>トッキ</t>
    </rPh>
    <rPh sb="64" eb="66">
      <t>バアイ</t>
    </rPh>
    <rPh sb="67" eb="68">
      <t>ノゾ</t>
    </rPh>
    <rPh sb="70" eb="72">
      <t>ゲンソク</t>
    </rPh>
    <rPh sb="73" eb="75">
      <t>ニュウリョク</t>
    </rPh>
    <rPh sb="75" eb="76">
      <t>オヨ</t>
    </rPh>
    <rPh sb="88" eb="90">
      <t>サクジョ</t>
    </rPh>
    <rPh sb="94" eb="96">
      <t>ゼッタイ</t>
    </rPh>
    <rPh sb="267" eb="269">
      <t>チイキ</t>
    </rPh>
    <rPh sb="269" eb="271">
      <t>クブン</t>
    </rPh>
    <rPh sb="355" eb="358">
      <t>メイサイショ</t>
    </rPh>
    <rPh sb="361" eb="363">
      <t>ホジョ</t>
    </rPh>
    <rPh sb="363" eb="365">
      <t>タイショウ</t>
    </rPh>
    <rPh sb="365" eb="367">
      <t>ケイヒ</t>
    </rPh>
    <rPh sb="371" eb="374">
      <t>メイサイショ</t>
    </rPh>
    <rPh sb="375" eb="377">
      <t>ケイサン</t>
    </rPh>
    <rPh sb="380" eb="382">
      <t>ケンザイ</t>
    </rPh>
    <rPh sb="385" eb="387">
      <t>ホジョ</t>
    </rPh>
    <rPh sb="387" eb="389">
      <t>タイショウ</t>
    </rPh>
    <rPh sb="389" eb="391">
      <t>ケイヒ</t>
    </rPh>
    <rPh sb="392" eb="394">
      <t>ジドウ</t>
    </rPh>
    <rPh sb="394" eb="396">
      <t>ケイサン</t>
    </rPh>
    <rPh sb="397" eb="399">
      <t>テンキ</t>
    </rPh>
    <rPh sb="406" eb="409">
      <t>メイサイショ</t>
    </rPh>
    <rPh sb="410" eb="411">
      <t>ギョウ</t>
    </rPh>
    <rPh sb="412" eb="413">
      <t>タ</t>
    </rPh>
    <rPh sb="424" eb="426">
      <t>バアイ</t>
    </rPh>
    <rPh sb="428" eb="429">
      <t>カク</t>
    </rPh>
    <rPh sb="433" eb="435">
      <t>ホジョ</t>
    </rPh>
    <rPh sb="435" eb="437">
      <t>タイショウ</t>
    </rPh>
    <rPh sb="437" eb="439">
      <t>ケイヒ</t>
    </rPh>
    <rPh sb="440" eb="442">
      <t>ゴウケイ</t>
    </rPh>
    <rPh sb="443" eb="445">
      <t>キニュウ</t>
    </rPh>
    <rPh sb="471" eb="473">
      <t>ホジョ</t>
    </rPh>
    <rPh sb="473" eb="475">
      <t>タイショウ</t>
    </rPh>
    <rPh sb="475" eb="477">
      <t>セイヒン</t>
    </rPh>
    <rPh sb="478" eb="481">
      <t>コウニュウヒ</t>
    </rPh>
    <rPh sb="481" eb="482">
      <t>オヨ</t>
    </rPh>
    <rPh sb="483" eb="485">
      <t>ヒツヨウ</t>
    </rPh>
    <rPh sb="486" eb="488">
      <t>コウジ</t>
    </rPh>
    <rPh sb="489" eb="490">
      <t>ヨウ</t>
    </rPh>
    <rPh sb="497" eb="499">
      <t>ホジョ</t>
    </rPh>
    <rPh sb="499" eb="501">
      <t>タイショウ</t>
    </rPh>
    <rPh sb="501" eb="503">
      <t>ケイヒ</t>
    </rPh>
    <rPh sb="510" eb="513">
      <t>ミツモリショ</t>
    </rPh>
    <rPh sb="514" eb="516">
      <t>キサイ</t>
    </rPh>
    <rPh sb="517" eb="519">
      <t>ケンザイ</t>
    </rPh>
    <rPh sb="522" eb="524">
      <t>ホジョ</t>
    </rPh>
    <rPh sb="524" eb="526">
      <t>タイショウ</t>
    </rPh>
    <rPh sb="526" eb="528">
      <t>ケイヒ</t>
    </rPh>
    <rPh sb="529" eb="531">
      <t>テンキ</t>
    </rPh>
    <rPh sb="541" eb="543">
      <t>ホジョ</t>
    </rPh>
    <rPh sb="543" eb="545">
      <t>タイショウ</t>
    </rPh>
    <rPh sb="545" eb="547">
      <t>ケイヒ</t>
    </rPh>
    <rPh sb="548" eb="550">
      <t>ゴウケイ</t>
    </rPh>
    <rPh sb="562" eb="563">
      <t>ヒク</t>
    </rPh>
    <rPh sb="564" eb="565">
      <t>ガク</t>
    </rPh>
    <rPh sb="566" eb="568">
      <t>ジドウ</t>
    </rPh>
    <rPh sb="569" eb="571">
      <t>ハンエイ</t>
    </rPh>
    <rPh sb="593" eb="595">
      <t>ジドウ</t>
    </rPh>
    <rPh sb="595" eb="597">
      <t>ケイサン</t>
    </rPh>
    <rPh sb="600" eb="602">
      <t>サギョウ</t>
    </rPh>
    <rPh sb="602" eb="604">
      <t>フヨウ</t>
    </rPh>
    <phoneticPr fontId="5"/>
  </si>
  <si>
    <t>※補助金交付申請額（Ｄ）の額を、【様式ア】申請者情報整理票の３.補助金交付申請額に転記してください。</t>
    <rPh sb="13" eb="14">
      <t>ガク</t>
    </rPh>
    <rPh sb="41" eb="43">
      <t>テンキ</t>
    </rPh>
    <phoneticPr fontId="5"/>
  </si>
  <si>
    <r>
      <t>補助率による計算（B）　</t>
    </r>
    <r>
      <rPr>
        <sz val="11"/>
        <color auto="1"/>
        <rFont val="BIZ UDPゴシック"/>
      </rPr>
      <t>※（A）／３   ※1,000円未満切捨て</t>
    </r>
  </si>
  <si>
    <r>
      <t>玄関ドアの補助対象経費</t>
    </r>
    <r>
      <rPr>
        <sz val="12"/>
        <color auto="1"/>
        <rFont val="BIZ UDPゴシック"/>
      </rPr>
      <t xml:space="preserve">
（Aの合計と15万円のいずれか低い金額）</t>
    </r>
    <rPh sb="0" eb="2">
      <t>ゲンカン</t>
    </rPh>
    <rPh sb="5" eb="7">
      <t>ホジョ</t>
    </rPh>
    <rPh sb="7" eb="9">
      <t>タイショウ</t>
    </rPh>
    <rPh sb="9" eb="11">
      <t>ケイヒ</t>
    </rPh>
    <rPh sb="11" eb="12">
      <t>テイガク</t>
    </rPh>
    <rPh sb="15" eb="17">
      <t>ゴウケイ</t>
    </rPh>
    <rPh sb="20" eb="22">
      <t>マンエン</t>
    </rPh>
    <rPh sb="27" eb="28">
      <t>ヒク</t>
    </rPh>
    <rPh sb="29" eb="31">
      <t>キンガク</t>
    </rPh>
    <phoneticPr fontId="5"/>
  </si>
  <si>
    <t>・窓の基準単価（円/㎡）</t>
    <rPh sb="1" eb="2">
      <t>マド</t>
    </rPh>
    <rPh sb="3" eb="5">
      <t>キジュン</t>
    </rPh>
    <rPh sb="5" eb="7">
      <t>タンカ</t>
    </rPh>
    <rPh sb="8" eb="9">
      <t>エン</t>
    </rPh>
    <phoneticPr fontId="5"/>
  </si>
  <si>
    <t>・ガラスの基準単価（円/㎡）</t>
    <rPh sb="5" eb="7">
      <t>キジュン</t>
    </rPh>
    <rPh sb="7" eb="9">
      <t>タンカ</t>
    </rPh>
    <rPh sb="10" eb="11">
      <t>エン</t>
    </rPh>
    <phoneticPr fontId="5"/>
  </si>
  <si>
    <r>
      <t>補助金交付申請額（C）　</t>
    </r>
    <r>
      <rPr>
        <sz val="11"/>
        <color auto="1"/>
        <rFont val="BIZ UDPゴシック"/>
      </rPr>
      <t>※（B)又は120万円のいずれか低い金額</t>
    </r>
  </si>
</sst>
</file>

<file path=xl/styles.xml><?xml version="1.0" encoding="utf-8"?>
<styleSheet xmlns="http://schemas.openxmlformats.org/spreadsheetml/2006/main" xmlns:r="http://schemas.openxmlformats.org/officeDocument/2006/relationships" xmlns:mc="http://schemas.openxmlformats.org/markup-compatibility/2006">
  <numFmts count="14">
    <numFmt numFmtId="176" formatCode="0.00_ "/>
    <numFmt numFmtId="177" formatCode="#,##0_ "/>
    <numFmt numFmtId="178" formatCode="0.00_ ;[Red]\-0.00\ "/>
    <numFmt numFmtId="179" formatCode="0&quot;　　　％&quot;"/>
    <numFmt numFmtId="180" formatCode="#,##0.00_ ;[Red]\-#,##0.00\ "/>
    <numFmt numFmtId="181" formatCode="0_ "/>
    <numFmt numFmtId="182" formatCode=";;;"/>
    <numFmt numFmtId="183" formatCode="0;\-0;;@"/>
    <numFmt numFmtId="184" formatCode="#,##0.000_ ;[Red]\-#,##0.000\ "/>
    <numFmt numFmtId="185" formatCode="#,##0_ ;[Red]\-#,##0\ "/>
    <numFmt numFmtId="186" formatCode="0.0_ "/>
    <numFmt numFmtId="187" formatCode="0&quot;　ページ&quot;"/>
    <numFmt numFmtId="188" formatCode="#"/>
    <numFmt numFmtId="189" formatCode="#,##0.00_ "/>
  </numFmts>
  <fonts count="46">
    <font>
      <sz val="11"/>
      <color theme="1"/>
      <name val="ＭＳ Ｐゴシック"/>
      <family val="3"/>
      <scheme val="minor"/>
    </font>
    <font>
      <sz val="22"/>
      <color indexed="9"/>
      <name val="HGP創英角ｺﾞｼｯｸUB"/>
      <family val="3"/>
    </font>
    <font>
      <sz val="11"/>
      <color auto="1"/>
      <name val="ＭＳ Ｐゴシック"/>
      <family val="3"/>
    </font>
    <font>
      <sz val="18"/>
      <color auto="1"/>
      <name val="ＭＳ Ｐゴシック"/>
      <family val="3"/>
    </font>
    <font>
      <sz val="11"/>
      <color indexed="8"/>
      <name val="ＭＳ Ｐゴシック"/>
      <family val="3"/>
    </font>
    <font>
      <sz val="6"/>
      <color auto="1"/>
      <name val="ＭＳ Ｐゴシック"/>
      <family val="3"/>
      <scheme val="minor"/>
    </font>
    <font>
      <sz val="11"/>
      <color auto="1"/>
      <name val="BIZ UDPゴシック"/>
      <family val="3"/>
    </font>
    <font>
      <sz val="11"/>
      <color auto="1"/>
      <name val="ＭＳ Ｐ明朝"/>
      <family val="1"/>
    </font>
    <font>
      <sz val="16"/>
      <color auto="1"/>
      <name val="ＭＳ Ｐゴシック"/>
      <family val="3"/>
    </font>
    <font>
      <b/>
      <sz val="14"/>
      <color auto="1"/>
      <name val="BIZ UDPゴシック"/>
      <family val="3"/>
    </font>
    <font>
      <sz val="20"/>
      <color auto="1"/>
      <name val="HGP創英角ｺﾞｼｯｸUB"/>
      <family val="3"/>
    </font>
    <font>
      <b/>
      <sz val="16"/>
      <color auto="1"/>
      <name val="BIZ UDPゴシック"/>
      <family val="3"/>
    </font>
    <font>
      <sz val="10"/>
      <color auto="1"/>
      <name val="ＭＳ Ｐゴシック"/>
      <family val="3"/>
    </font>
    <font>
      <sz val="10"/>
      <color theme="1"/>
      <name val="ＭＳ Ｐゴシック"/>
      <family val="3"/>
      <scheme val="minor"/>
    </font>
    <font>
      <b/>
      <sz val="11"/>
      <color auto="1"/>
      <name val="BIZ UDPゴシック"/>
      <family val="3"/>
    </font>
    <font>
      <sz val="9"/>
      <color rgb="FFFF0000"/>
      <name val="BIZ UDPゴシック"/>
      <family val="3"/>
    </font>
    <font>
      <sz val="12"/>
      <color auto="1"/>
      <name val="BIZ UDPゴシック"/>
      <family val="3"/>
    </font>
    <font>
      <sz val="12"/>
      <color auto="1"/>
      <name val="ＭＳ Ｐゴシック"/>
      <family val="3"/>
    </font>
    <font>
      <sz val="14"/>
      <color auto="1"/>
      <name val="BIZ UDPゴシック"/>
      <family val="3"/>
    </font>
    <font>
      <b/>
      <sz val="10"/>
      <color auto="1"/>
      <name val="ＭＳ Ｐゴシック"/>
      <family val="3"/>
    </font>
    <font>
      <sz val="11"/>
      <color theme="1"/>
      <name val="BIZ UDPゴシック"/>
      <family val="3"/>
    </font>
    <font>
      <sz val="11"/>
      <color theme="1"/>
      <name val="ＭＳ Ｐゴシック"/>
      <family val="3"/>
      <scheme val="minor"/>
    </font>
    <font>
      <sz val="8"/>
      <color auto="1"/>
      <name val="BIZ UDPゴシック"/>
      <family val="3"/>
    </font>
    <font>
      <sz val="16"/>
      <color auto="1"/>
      <name val="BIZ UDPゴシック"/>
      <family val="3"/>
    </font>
    <font>
      <sz val="14"/>
      <color theme="1"/>
      <name val="BIZ UDPゴシック"/>
      <family val="3"/>
    </font>
    <font>
      <b/>
      <sz val="14"/>
      <color theme="1"/>
      <name val="BIZ UDPゴシック"/>
      <family val="3"/>
    </font>
    <font>
      <u/>
      <sz val="10"/>
      <color auto="1"/>
      <name val="ＭＳ Ｐゴシック"/>
      <family val="3"/>
    </font>
    <font>
      <u/>
      <sz val="18"/>
      <color auto="1"/>
      <name val="ＭＳ Ｐゴシック"/>
      <family val="3"/>
    </font>
    <font>
      <sz val="9"/>
      <color auto="1"/>
      <name val="BIZ UDPゴシック"/>
      <family val="3"/>
    </font>
    <font>
      <b/>
      <sz val="12"/>
      <color auto="1"/>
      <name val="BIZ UDPゴシック"/>
      <family val="3"/>
    </font>
    <font>
      <u/>
      <sz val="14"/>
      <color auto="1"/>
      <name val="BIZ UDPゴシック"/>
      <family val="3"/>
    </font>
    <font>
      <b/>
      <sz val="10"/>
      <color auto="1"/>
      <name val="BIZ UDPゴシック"/>
      <family val="3"/>
    </font>
    <font>
      <sz val="10"/>
      <color rgb="FFFF0000"/>
      <name val="BIZ UDPゴシック"/>
      <family val="3"/>
    </font>
    <font>
      <sz val="10"/>
      <color auto="1"/>
      <name val="BIZ UDPゴシック"/>
      <family val="3"/>
    </font>
    <font>
      <sz val="10"/>
      <color auto="1"/>
      <name val="ＭＳ Ｐ明朝"/>
      <family val="1"/>
    </font>
    <font>
      <sz val="11"/>
      <color rgb="FFFF0000"/>
      <name val="BIZ UDPゴシック"/>
      <family val="3"/>
    </font>
    <font>
      <b/>
      <sz val="20"/>
      <color theme="1"/>
      <name val="HGP創英角ｺﾞｼｯｸUB"/>
      <family val="3"/>
    </font>
    <font>
      <b/>
      <sz val="20"/>
      <color rgb="FFFF0000"/>
      <name val="BIZ UDPゴシック"/>
      <family val="3"/>
    </font>
    <font>
      <b/>
      <sz val="16"/>
      <color auto="1"/>
      <name val="ＭＳ Ｐゴシック"/>
      <family val="3"/>
    </font>
    <font>
      <b/>
      <sz val="12"/>
      <color rgb="FFFF0000"/>
      <name val="BIZ UDPゴシック"/>
      <family val="3"/>
    </font>
    <font>
      <b/>
      <sz val="11"/>
      <color auto="1"/>
      <name val="ＭＳ Ｐゴシック"/>
      <family val="3"/>
    </font>
    <font>
      <sz val="14"/>
      <color auto="1"/>
      <name val="ＭＳ Ｐゴシック"/>
      <family val="3"/>
    </font>
    <font>
      <b/>
      <sz val="18"/>
      <color auto="1"/>
      <name val="BIZ UDPゴシック"/>
      <family val="3"/>
    </font>
    <font>
      <b/>
      <sz val="18"/>
      <color auto="1"/>
      <name val="ＭＳ Ｐゴシック"/>
      <family val="3"/>
    </font>
    <font>
      <u/>
      <sz val="14"/>
      <color auto="1"/>
      <name val="ＭＳ Ｐゴシック"/>
      <family val="3"/>
    </font>
    <font>
      <sz val="6"/>
      <color auto="1"/>
      <name val="游ゴシック"/>
      <family val="3"/>
    </font>
  </fonts>
  <fills count="9">
    <fill>
      <patternFill patternType="none"/>
    </fill>
    <fill>
      <patternFill patternType="gray125"/>
    </fill>
    <fill>
      <patternFill patternType="solid">
        <fgColor theme="0" tint="-0.5"/>
        <bgColor indexed="64"/>
      </patternFill>
    </fill>
    <fill>
      <patternFill patternType="solid">
        <fgColor rgb="FFCCFFFF"/>
        <bgColor indexed="64"/>
      </patternFill>
    </fill>
    <fill>
      <patternFill patternType="solid">
        <fgColor rgb="FF66CCFF"/>
        <bgColor indexed="64"/>
      </patternFill>
    </fill>
    <fill>
      <patternFill patternType="solid">
        <fgColor theme="0" tint="-0.14000000000000001"/>
        <bgColor indexed="64"/>
      </patternFill>
    </fill>
    <fill>
      <patternFill patternType="solid">
        <fgColor rgb="FFFFFFBE"/>
        <bgColor indexed="64"/>
      </patternFill>
    </fill>
    <fill>
      <patternFill patternType="solid">
        <fgColor theme="0" tint="-0.35"/>
        <bgColor indexed="64"/>
      </patternFill>
    </fill>
    <fill>
      <patternFill patternType="solid">
        <fgColor theme="2"/>
        <bgColor indexed="64"/>
      </patternFill>
    </fill>
  </fills>
  <borders count="278">
    <border>
      <left/>
      <right/>
      <top/>
      <bottom/>
      <diagonal/>
    </border>
    <border>
      <left style="thin">
        <color indexed="64"/>
      </left>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DashDotDot">
        <color auto="1"/>
      </bottom>
      <diagonal/>
    </border>
    <border>
      <left style="thin">
        <color indexed="64"/>
      </left>
      <right/>
      <top style="thin">
        <color indexed="64"/>
      </top>
      <bottom style="double">
        <color auto="1"/>
      </bottom>
      <diagonal/>
    </border>
    <border>
      <left style="thin">
        <color indexed="64"/>
      </left>
      <right/>
      <top/>
      <bottom/>
      <diagonal/>
    </border>
    <border>
      <left style="thin">
        <color indexed="64"/>
      </left>
      <right/>
      <top style="double">
        <color indexed="64"/>
      </top>
      <bottom/>
      <diagonal/>
    </border>
    <border>
      <left style="thin">
        <color indexed="64"/>
      </left>
      <right/>
      <top/>
      <bottom style="thin">
        <color indexed="64"/>
      </bottom>
      <diagonal/>
    </border>
    <border>
      <left/>
      <right/>
      <top style="thin">
        <color indexed="64"/>
      </top>
      <bottom style="mediumDashDotDot">
        <color auto="1"/>
      </bottom>
      <diagonal/>
    </border>
    <border>
      <left style="medium">
        <color indexed="64"/>
      </left>
      <right style="thin">
        <color indexed="64"/>
      </right>
      <top style="medium">
        <color indexed="64"/>
      </top>
      <bottom style="double">
        <color auto="1"/>
      </bottom>
      <diagonal/>
    </border>
    <border>
      <left style="medium">
        <color indexed="64"/>
      </left>
      <right/>
      <top/>
      <bottom style="thin">
        <color auto="1"/>
      </bottom>
      <diagonal/>
    </border>
    <border>
      <left style="medium">
        <color indexed="64"/>
      </left>
      <right/>
      <top/>
      <bottom/>
      <diagonal/>
    </border>
    <border>
      <left style="medium">
        <color indexed="64"/>
      </left>
      <right/>
      <top style="thin">
        <color auto="1"/>
      </top>
      <bottom/>
      <diagonal/>
    </border>
    <border>
      <left style="medium">
        <color indexed="64"/>
      </left>
      <right/>
      <top style="double">
        <color auto="1"/>
      </top>
      <bottom style="medium">
        <color indexed="64"/>
      </bottom>
      <diagonal/>
    </border>
    <border>
      <left style="medium">
        <color indexed="64"/>
      </left>
      <right/>
      <top style="medium">
        <color indexed="64"/>
      </top>
      <bottom/>
      <diagonal/>
    </border>
    <border>
      <left style="thick">
        <color auto="1"/>
      </left>
      <right/>
      <top style="thick">
        <color auto="1"/>
      </top>
      <bottom style="thick">
        <color auto="1"/>
      </bottom>
      <diagonal/>
    </border>
    <border>
      <left/>
      <right/>
      <top style="thick">
        <color auto="1"/>
      </top>
      <bottom/>
      <diagonal/>
    </border>
    <border>
      <left/>
      <right/>
      <top style="thin">
        <color indexed="64"/>
      </top>
      <bottom style="double">
        <color auto="1"/>
      </bottom>
      <diagonal/>
    </border>
    <border>
      <left/>
      <right/>
      <top style="double">
        <color indexed="64"/>
      </top>
      <bottom/>
      <diagonal/>
    </border>
    <border>
      <left/>
      <right/>
      <top/>
      <bottom style="thin">
        <color indexed="64"/>
      </bottom>
      <diagonal/>
    </border>
    <border>
      <left style="thin">
        <color indexed="64"/>
      </left>
      <right style="thin">
        <color indexed="64"/>
      </right>
      <top style="medium">
        <color indexed="64"/>
      </top>
      <bottom style="double">
        <color auto="1"/>
      </bottom>
      <diagonal/>
    </border>
    <border>
      <left/>
      <right/>
      <top/>
      <bottom style="thin">
        <color auto="1"/>
      </bottom>
      <diagonal/>
    </border>
    <border>
      <left/>
      <right/>
      <top style="thin">
        <color auto="1"/>
      </top>
      <bottom/>
      <diagonal/>
    </border>
    <border>
      <left/>
      <right/>
      <top style="double">
        <color auto="1"/>
      </top>
      <bottom style="medium">
        <color indexed="64"/>
      </bottom>
      <diagonal/>
    </border>
    <border>
      <left/>
      <right/>
      <top style="medium">
        <color indexed="64"/>
      </top>
      <bottom/>
      <diagonal/>
    </border>
    <border>
      <left/>
      <right/>
      <top style="thick">
        <color auto="1"/>
      </top>
      <bottom style="thick">
        <color auto="1"/>
      </bottom>
      <diagonal/>
    </border>
    <border>
      <left/>
      <right style="thin">
        <color indexed="64"/>
      </right>
      <top style="thin">
        <color indexed="64"/>
      </top>
      <bottom style="double">
        <color auto="1"/>
      </bottom>
      <diagonal/>
    </border>
    <border>
      <left/>
      <right style="thin">
        <color indexed="64"/>
      </right>
      <top/>
      <bottom/>
      <diagonal/>
    </border>
    <border>
      <left/>
      <right style="thin">
        <color indexed="64"/>
      </right>
      <top style="double">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double">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double">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double">
        <color auto="1"/>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right style="hair">
        <color indexed="64"/>
      </right>
      <top style="double">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auto="1"/>
      </right>
      <top style="medium">
        <color indexed="64"/>
      </top>
      <bottom style="double">
        <color auto="1"/>
      </bottom>
      <diagonal/>
    </border>
    <border>
      <left/>
      <right style="hair">
        <color auto="1"/>
      </right>
      <top/>
      <bottom style="thin">
        <color auto="1"/>
      </bottom>
      <diagonal/>
    </border>
    <border>
      <left/>
      <right style="hair">
        <color auto="1"/>
      </right>
      <top/>
      <bottom/>
      <diagonal/>
    </border>
    <border>
      <left/>
      <right style="hair">
        <color auto="1"/>
      </right>
      <top style="thin">
        <color auto="1"/>
      </top>
      <bottom/>
      <diagonal/>
    </border>
    <border>
      <left style="hair">
        <color indexed="64"/>
      </left>
      <right/>
      <top/>
      <bottom style="thin">
        <color indexed="64"/>
      </bottom>
      <diagonal/>
    </border>
    <border>
      <left/>
      <right/>
      <top style="thin">
        <color indexed="64"/>
      </top>
      <bottom/>
      <diagonal/>
    </border>
    <border>
      <left style="hair">
        <color indexed="64"/>
      </left>
      <right/>
      <top style="thin">
        <color indexed="64"/>
      </top>
      <bottom style="thin">
        <color indexed="64"/>
      </bottom>
      <diagonal/>
    </border>
    <border>
      <left style="hair">
        <color auto="1"/>
      </left>
      <right style="thin">
        <color indexed="64"/>
      </right>
      <top style="medium">
        <color indexed="64"/>
      </top>
      <bottom style="double">
        <color auto="1"/>
      </bottom>
      <diagonal/>
    </border>
    <border>
      <left style="hair">
        <color auto="1"/>
      </left>
      <right/>
      <top/>
      <bottom style="thin">
        <color auto="1"/>
      </bottom>
      <diagonal/>
    </border>
    <border>
      <left style="hair">
        <color auto="1"/>
      </left>
      <right/>
      <top/>
      <bottom/>
      <diagonal/>
    </border>
    <border>
      <left style="hair">
        <color auto="1"/>
      </left>
      <right/>
      <top style="thin">
        <color auto="1"/>
      </top>
      <bottom/>
      <diagonal/>
    </border>
    <border>
      <left/>
      <right style="thin">
        <color indexed="64"/>
      </right>
      <top style="thin">
        <color indexed="64"/>
      </top>
      <bottom style="thin">
        <color indexed="64"/>
      </bottom>
      <diagonal/>
    </border>
    <border>
      <left style="hair">
        <color indexed="64"/>
      </left>
      <right/>
      <top style="double">
        <color indexed="64"/>
      </top>
      <bottom style="thin">
        <color indexed="64"/>
      </bottom>
      <diagonal/>
    </border>
    <border>
      <left/>
      <right style="hair">
        <color indexed="64"/>
      </right>
      <top style="thin">
        <color indexed="64"/>
      </top>
      <bottom style="double">
        <color auto="1"/>
      </bottom>
      <diagonal/>
    </border>
    <border>
      <left/>
      <right style="thin">
        <color auto="1"/>
      </right>
      <top/>
      <bottom style="thin">
        <color indexed="64"/>
      </bottom>
      <diagonal/>
    </border>
    <border>
      <left/>
      <right style="thin">
        <color indexed="64"/>
      </right>
      <top style="double">
        <color indexed="64"/>
      </top>
      <bottom style="thin">
        <color indexed="64"/>
      </bottom>
      <diagonal/>
    </border>
    <border>
      <left/>
      <right style="hair">
        <color auto="1"/>
      </right>
      <top style="double">
        <color auto="1"/>
      </top>
      <bottom style="medium">
        <color indexed="64"/>
      </bottom>
      <diagonal/>
    </border>
    <border>
      <left/>
      <right style="hair">
        <color indexed="64"/>
      </right>
      <top style="medium">
        <color indexed="64"/>
      </top>
      <bottom/>
      <diagonal/>
    </border>
    <border>
      <left/>
      <right style="hair">
        <color indexed="64"/>
      </right>
      <top style="thick">
        <color auto="1"/>
      </top>
      <bottom style="thick">
        <color auto="1"/>
      </bottom>
      <diagonal/>
    </border>
    <border>
      <left style="hair">
        <color auto="1"/>
      </left>
      <right/>
      <top style="medium">
        <color indexed="64"/>
      </top>
      <bottom style="double">
        <color auto="1"/>
      </bottom>
      <diagonal/>
    </border>
    <border>
      <left style="hair">
        <color indexed="64"/>
      </left>
      <right/>
      <top style="medium">
        <color indexed="64"/>
      </top>
      <bottom/>
      <diagonal/>
    </border>
    <border>
      <left style="hair">
        <color indexed="64"/>
      </left>
      <right/>
      <top style="thick">
        <color auto="1"/>
      </top>
      <bottom style="thick">
        <color auto="1"/>
      </bottom>
      <diagonal/>
    </border>
    <border>
      <left/>
      <right/>
      <top style="medium">
        <color indexed="64"/>
      </top>
      <bottom style="double">
        <color auto="1"/>
      </bottom>
      <diagonal/>
    </border>
    <border>
      <left/>
      <right/>
      <top/>
      <bottom style="double">
        <color auto="1"/>
      </bottom>
      <diagonal/>
    </border>
    <border>
      <left/>
      <right/>
      <top/>
      <bottom style="medium">
        <color indexed="64"/>
      </bottom>
      <diagonal/>
    </border>
    <border>
      <left/>
      <right style="thin">
        <color indexed="64"/>
      </right>
      <top style="thin">
        <color indexed="64"/>
      </top>
      <bottom/>
      <diagonal/>
    </border>
    <border>
      <left/>
      <right style="medium">
        <color indexed="64"/>
      </right>
      <top style="medium">
        <color indexed="64"/>
      </top>
      <bottom style="double">
        <color auto="1"/>
      </bottom>
      <diagonal/>
    </border>
    <border>
      <left/>
      <right style="medium">
        <color indexed="64"/>
      </right>
      <top/>
      <bottom style="thin">
        <color auto="1"/>
      </bottom>
      <diagonal/>
    </border>
    <border>
      <left/>
      <right style="medium">
        <color indexed="64"/>
      </right>
      <top/>
      <bottom style="double">
        <color auto="1"/>
      </bottom>
      <diagonal/>
    </border>
    <border>
      <left/>
      <right style="medium">
        <color indexed="64"/>
      </right>
      <top/>
      <bottom style="medium">
        <color indexed="64"/>
      </bottom>
      <diagonal/>
    </border>
    <border>
      <left/>
      <right style="medium">
        <color indexed="64"/>
      </right>
      <top style="medium">
        <color indexed="64"/>
      </top>
      <bottom/>
      <diagonal/>
    </border>
    <border>
      <left/>
      <right style="thick">
        <color auto="1"/>
      </right>
      <top style="thick">
        <color auto="1"/>
      </top>
      <bottom style="thick">
        <color auto="1"/>
      </bottom>
      <diagonal/>
    </border>
    <border>
      <left/>
      <right style="thin">
        <color auto="1"/>
      </right>
      <top/>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diagonal/>
    </border>
    <border>
      <left/>
      <right style="thin">
        <color auto="1"/>
      </right>
      <top style="thin">
        <color auto="1"/>
      </top>
      <bottom/>
      <diagonal/>
    </border>
    <border>
      <left style="thin">
        <color indexed="64"/>
      </left>
      <right style="thin">
        <color indexed="64"/>
      </right>
      <top/>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indexed="64"/>
      </left>
      <right/>
      <top style="medium">
        <color indexed="64"/>
      </top>
      <bottom style="double">
        <color indexed="64"/>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style="medium">
        <color indexed="64"/>
      </left>
      <right style="thin">
        <color indexed="64"/>
      </right>
      <top/>
      <bottom style="double">
        <color auto="1"/>
      </bottom>
      <diagonal/>
    </border>
    <border>
      <left style="medium">
        <color indexed="64"/>
      </left>
      <right/>
      <top/>
      <bottom style="medium">
        <color indexed="64"/>
      </bottom>
      <diagonal/>
    </border>
    <border>
      <left style="medium">
        <color indexed="64"/>
      </left>
      <right style="hair">
        <color auto="1"/>
      </right>
      <top style="medium">
        <color indexed="64"/>
      </top>
      <bottom style="double">
        <color auto="1"/>
      </bottom>
      <diagonal/>
    </border>
    <border>
      <left style="medium">
        <color indexed="64"/>
      </left>
      <right style="hair">
        <color auto="1"/>
      </right>
      <top/>
      <bottom style="thin">
        <color indexed="64"/>
      </bottom>
      <diagonal/>
    </border>
    <border>
      <left style="medium">
        <color indexed="64"/>
      </left>
      <right style="hair">
        <color auto="1"/>
      </right>
      <top style="thin">
        <color indexed="64"/>
      </top>
      <bottom style="thin">
        <color indexed="64"/>
      </bottom>
      <diagonal/>
    </border>
    <border>
      <left style="medium">
        <color indexed="64"/>
      </left>
      <right style="hair">
        <color auto="1"/>
      </right>
      <top style="thin">
        <color indexed="64"/>
      </top>
      <bottom/>
      <diagonal/>
    </border>
    <border>
      <left style="medium">
        <color indexed="64"/>
      </left>
      <right style="hair">
        <color auto="1"/>
      </right>
      <top style="double">
        <color auto="1"/>
      </top>
      <bottom style="thin">
        <color indexed="64"/>
      </bottom>
      <diagonal/>
    </border>
    <border>
      <left style="medium">
        <color indexed="64"/>
      </left>
      <right style="hair">
        <color auto="1"/>
      </right>
      <top style="thin">
        <color indexed="64"/>
      </top>
      <bottom style="double">
        <color auto="1"/>
      </bottom>
      <diagonal/>
    </border>
    <border>
      <left style="thin">
        <color indexed="64"/>
      </left>
      <right/>
      <top style="medium">
        <color indexed="64"/>
      </top>
      <bottom style="double">
        <color indexed="64"/>
      </bottom>
      <diagonal/>
    </border>
    <border>
      <left style="thin">
        <color indexed="64"/>
      </left>
      <right/>
      <top style="thin">
        <color indexed="64"/>
      </top>
      <bottom/>
      <diagonal/>
    </border>
    <border>
      <left style="thin">
        <color indexed="64"/>
      </left>
      <right/>
      <top/>
      <bottom style="double">
        <color auto="1"/>
      </bottom>
      <diagonal/>
    </border>
    <border>
      <left style="thin">
        <color indexed="64"/>
      </left>
      <right/>
      <top/>
      <bottom style="thin">
        <color auto="1"/>
      </bottom>
      <diagonal/>
    </border>
    <border>
      <left style="thin">
        <color indexed="64"/>
      </left>
      <right/>
      <top/>
      <bottom style="medium">
        <color indexed="64"/>
      </bottom>
      <diagonal/>
    </border>
    <border>
      <left/>
      <right style="hair">
        <color auto="1"/>
      </right>
      <top style="medium">
        <color indexed="64"/>
      </top>
      <bottom style="double">
        <color auto="1"/>
      </bottom>
      <diagonal/>
    </border>
    <border>
      <left/>
      <right style="hair">
        <color auto="1"/>
      </right>
      <top/>
      <bottom style="hair">
        <color auto="1"/>
      </bottom>
      <diagonal/>
    </border>
    <border>
      <left/>
      <right style="hair">
        <color auto="1"/>
      </right>
      <top style="double">
        <color auto="1"/>
      </top>
      <bottom style="hair">
        <color auto="1"/>
      </bottom>
      <diagonal/>
    </border>
    <border>
      <left/>
      <right style="hair">
        <color auto="1"/>
      </right>
      <top/>
      <bottom style="double">
        <color auto="1"/>
      </bottom>
      <diagonal/>
    </border>
    <border>
      <left style="thin">
        <color indexed="64"/>
      </left>
      <right/>
      <top style="double">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double">
        <color auto="1"/>
      </bottom>
      <diagonal/>
    </border>
    <border>
      <left style="thin">
        <color indexed="64"/>
      </left>
      <right/>
      <top/>
      <bottom style="hair">
        <color indexed="64"/>
      </bottom>
      <diagonal/>
    </border>
    <border>
      <left style="thin">
        <color indexed="64"/>
      </left>
      <right/>
      <top style="hair">
        <color indexed="64"/>
      </top>
      <bottom style="thin">
        <color auto="1"/>
      </bottom>
      <diagonal/>
    </border>
    <border>
      <left style="thin">
        <color indexed="64"/>
      </left>
      <right/>
      <top style="hair">
        <color indexed="64"/>
      </top>
      <bottom style="medium">
        <color indexed="64"/>
      </bottom>
      <diagonal/>
    </border>
    <border>
      <left style="hair">
        <color indexed="64"/>
      </left>
      <right/>
      <top style="medium">
        <color indexed="64"/>
      </top>
      <bottom style="double">
        <color indexed="64"/>
      </bottom>
      <diagonal/>
    </border>
    <border>
      <left style="hair">
        <color indexed="64"/>
      </left>
      <right/>
      <top style="double">
        <color indexed="64"/>
      </top>
      <bottom style="hair">
        <color indexed="64"/>
      </bottom>
      <diagonal/>
    </border>
    <border>
      <left style="hair">
        <color indexed="64"/>
      </left>
      <right/>
      <top style="hair">
        <color indexed="64"/>
      </top>
      <bottom/>
      <diagonal/>
    </border>
    <border>
      <left style="hair">
        <color indexed="64"/>
      </left>
      <right/>
      <top style="thin">
        <color auto="1"/>
      </top>
      <bottom style="hair">
        <color indexed="64"/>
      </bottom>
      <diagonal/>
    </border>
    <border>
      <left style="hair">
        <color indexed="64"/>
      </left>
      <right/>
      <top style="hair">
        <color indexed="64"/>
      </top>
      <bottom style="thin">
        <color auto="1"/>
      </bottom>
      <diagonal/>
    </border>
    <border>
      <left style="hair">
        <color indexed="64"/>
      </left>
      <right/>
      <top/>
      <bottom style="hair">
        <color indexed="64"/>
      </bottom>
      <diagonal/>
    </border>
    <border>
      <left style="hair">
        <color indexed="64"/>
      </left>
      <right/>
      <top style="hair">
        <color indexed="64"/>
      </top>
      <bottom style="thin">
        <color indexed="64"/>
      </bottom>
      <diagonal/>
    </border>
    <border>
      <left style="hair">
        <color indexed="64"/>
      </left>
      <right/>
      <top style="hair">
        <color indexed="64"/>
      </top>
      <bottom style="medium">
        <color indexed="64"/>
      </bottom>
      <diagonal/>
    </border>
    <border>
      <left/>
      <right/>
      <top/>
      <bottom style="hair">
        <color auto="1"/>
      </bottom>
      <diagonal/>
    </border>
    <border>
      <left/>
      <right/>
      <top style="double">
        <color auto="1"/>
      </top>
      <bottom style="hair">
        <color auto="1"/>
      </bottom>
      <diagonal/>
    </border>
    <border>
      <left/>
      <right style="hair">
        <color indexed="64"/>
      </right>
      <top style="medium">
        <color indexed="64"/>
      </top>
      <bottom style="double">
        <color indexed="64"/>
      </bottom>
      <diagonal/>
    </border>
    <border>
      <left/>
      <right style="hair">
        <color auto="1"/>
      </right>
      <top style="double">
        <color indexed="64"/>
      </top>
      <bottom style="hair">
        <color indexed="64"/>
      </bottom>
      <diagonal/>
    </border>
    <border>
      <left/>
      <right style="hair">
        <color auto="1"/>
      </right>
      <top style="hair">
        <color indexed="64"/>
      </top>
      <bottom/>
      <diagonal/>
    </border>
    <border>
      <left/>
      <right style="hair">
        <color auto="1"/>
      </right>
      <top style="thin">
        <color auto="1"/>
      </top>
      <bottom style="hair">
        <color indexed="64"/>
      </bottom>
      <diagonal/>
    </border>
    <border>
      <left/>
      <right style="hair">
        <color auto="1"/>
      </right>
      <top style="hair">
        <color indexed="64"/>
      </top>
      <bottom style="thin">
        <color auto="1"/>
      </bottom>
      <diagonal/>
    </border>
    <border>
      <left/>
      <right style="hair">
        <color auto="1"/>
      </right>
      <top/>
      <bottom style="hair">
        <color indexed="64"/>
      </bottom>
      <diagonal/>
    </border>
    <border>
      <left/>
      <right style="hair">
        <color auto="1"/>
      </right>
      <top style="hair">
        <color indexed="64"/>
      </top>
      <bottom style="thin">
        <color indexed="64"/>
      </bottom>
      <diagonal/>
    </border>
    <border>
      <left/>
      <right style="hair">
        <color auto="1"/>
      </right>
      <top style="hair">
        <color indexed="64"/>
      </top>
      <bottom style="medium">
        <color indexed="64"/>
      </bottom>
      <diagonal/>
    </border>
    <border>
      <left/>
      <right/>
      <top style="double">
        <color indexed="64"/>
      </top>
      <bottom style="hair">
        <color indexed="64"/>
      </bottom>
      <diagonal/>
    </border>
    <border>
      <left/>
      <right/>
      <top style="hair">
        <color indexed="64"/>
      </top>
      <bottom/>
      <diagonal/>
    </border>
    <border>
      <left/>
      <right/>
      <top style="thin">
        <color auto="1"/>
      </top>
      <bottom style="hair">
        <color indexed="64"/>
      </bottom>
      <diagonal/>
    </border>
    <border>
      <left/>
      <right/>
      <top style="hair">
        <color indexed="64"/>
      </top>
      <bottom style="thin">
        <color auto="1"/>
      </bottom>
      <diagonal/>
    </border>
    <border>
      <left/>
      <right/>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style="hair">
        <color auto="1"/>
      </left>
      <right/>
      <top style="hair">
        <color auto="1"/>
      </top>
      <bottom style="hair">
        <color auto="1"/>
      </bottom>
      <diagonal/>
    </border>
    <border>
      <left style="hair">
        <color auto="1"/>
      </left>
      <right/>
      <top/>
      <bottom style="hair">
        <color auto="1"/>
      </bottom>
      <diagonal/>
    </border>
    <border>
      <left style="hair">
        <color auto="1"/>
      </left>
      <right/>
      <top/>
      <bottom style="double">
        <color auto="1"/>
      </bottom>
      <diagonal/>
    </border>
    <border>
      <left style="hair">
        <color auto="1"/>
      </left>
      <right/>
      <top style="hair">
        <color auto="1"/>
      </top>
      <bottom/>
      <diagonal/>
    </border>
    <border>
      <left/>
      <right style="hair">
        <color indexed="64"/>
      </right>
      <top style="double">
        <color indexed="64"/>
      </top>
      <bottom style="hair">
        <color indexed="64"/>
      </bottom>
      <diagonal/>
    </border>
    <border>
      <left/>
      <right style="hair">
        <color indexed="64"/>
      </right>
      <top style="hair">
        <color indexed="64"/>
      </top>
      <bottom/>
      <diagonal/>
    </border>
    <border>
      <left/>
      <right style="hair">
        <color indexed="64"/>
      </right>
      <top style="thin">
        <color auto="1"/>
      </top>
      <bottom style="hair">
        <color indexed="64"/>
      </bottom>
      <diagonal/>
    </border>
    <border>
      <left/>
      <right style="hair">
        <color indexed="64"/>
      </right>
      <top style="hair">
        <color indexed="64"/>
      </top>
      <bottom style="thin">
        <color auto="1"/>
      </bottom>
      <diagonal/>
    </border>
    <border>
      <left/>
      <right style="hair">
        <color indexed="64"/>
      </right>
      <top/>
      <bottom style="hair">
        <color indexed="64"/>
      </bottom>
      <diagonal/>
    </border>
    <border>
      <left/>
      <right style="hair">
        <color indexed="64"/>
      </right>
      <top style="hair">
        <color indexed="64"/>
      </top>
      <bottom style="thin">
        <color indexed="64"/>
      </bottom>
      <diagonal/>
    </border>
    <border>
      <left/>
      <right style="hair">
        <color indexed="64"/>
      </right>
      <top style="hair">
        <color indexed="64"/>
      </top>
      <bottom style="medium">
        <color indexed="64"/>
      </bottom>
      <diagonal/>
    </border>
    <border>
      <left/>
      <right/>
      <top style="hair">
        <color auto="1"/>
      </top>
      <bottom style="hair">
        <color auto="1"/>
      </bottom>
      <diagonal/>
    </border>
    <border>
      <left/>
      <right/>
      <top style="hair">
        <color auto="1"/>
      </top>
      <bottom/>
      <diagonal/>
    </border>
    <border>
      <left/>
      <right style="hair">
        <color auto="1"/>
      </right>
      <top style="hair">
        <color auto="1"/>
      </top>
      <bottom style="hair">
        <color auto="1"/>
      </bottom>
      <diagonal/>
    </border>
    <border>
      <left/>
      <right style="hair">
        <color auto="1"/>
      </right>
      <top style="hair">
        <color auto="1"/>
      </top>
      <bottom style="double">
        <color auto="1"/>
      </bottom>
      <diagonal/>
    </border>
    <border>
      <left style="hair">
        <color indexed="64"/>
      </left>
      <right/>
      <top style="thin">
        <color indexed="64"/>
      </top>
      <bottom style="hair">
        <color indexed="64"/>
      </bottom>
      <diagonal/>
    </border>
    <border>
      <left style="hair">
        <color indexed="64"/>
      </left>
      <right/>
      <top style="hair">
        <color indexed="64"/>
      </top>
      <bottom style="double">
        <color auto="1"/>
      </bottom>
      <diagonal/>
    </border>
    <border>
      <left style="hair">
        <color auto="1"/>
      </left>
      <right/>
      <top style="double">
        <color auto="1"/>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double">
        <color auto="1"/>
      </bottom>
      <diagonal/>
    </border>
    <border>
      <left style="hair">
        <color indexed="64"/>
      </left>
      <right style="hair">
        <color indexed="64"/>
      </right>
      <top style="hair">
        <color indexed="64"/>
      </top>
      <bottom style="thin">
        <color auto="1"/>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style="double">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double">
        <color auto="1"/>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auto="1"/>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auto="1"/>
      </bottom>
      <diagonal/>
    </border>
    <border>
      <left style="thin">
        <color indexed="64"/>
      </left>
      <right style="medium">
        <color indexed="64"/>
      </right>
      <top style="thin">
        <color indexed="64"/>
      </top>
      <bottom style="thin">
        <color auto="1"/>
      </bottom>
      <diagonal/>
    </border>
    <border>
      <left style="thin">
        <color indexed="64"/>
      </left>
      <right style="medium">
        <color indexed="64"/>
      </right>
      <top style="thin">
        <color indexed="64"/>
      </top>
      <bottom style="medium">
        <color indexed="64"/>
      </bottom>
      <diagonal/>
    </border>
    <border>
      <left/>
      <right style="medium">
        <color indexed="64"/>
      </right>
      <top style="double">
        <color auto="1"/>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auto="1"/>
      </right>
      <top style="medium">
        <color indexed="64"/>
      </top>
      <bottom style="thin">
        <color indexed="64"/>
      </bottom>
      <diagonal/>
    </border>
    <border>
      <left/>
      <right style="thin">
        <color auto="1"/>
      </right>
      <top style="thin">
        <color indexed="64"/>
      </top>
      <bottom style="medium">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double">
        <color indexed="64"/>
      </bottom>
      <diagonal/>
    </border>
    <border>
      <left style="medium">
        <color indexed="64"/>
      </left>
      <right/>
      <top style="double">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double">
        <color auto="1"/>
      </bottom>
      <diagonal/>
    </border>
    <border>
      <left style="medium">
        <color indexed="64"/>
      </left>
      <right style="thin">
        <color auto="1"/>
      </right>
      <top style="medium">
        <color indexed="64"/>
      </top>
      <bottom style="double">
        <color auto="1"/>
      </bottom>
      <diagonal/>
    </border>
    <border>
      <left style="medium">
        <color indexed="64"/>
      </left>
      <right style="thin">
        <color auto="1"/>
      </right>
      <top style="double">
        <color auto="1"/>
      </top>
      <bottom/>
      <diagonal/>
    </border>
    <border>
      <left style="medium">
        <color indexed="64"/>
      </left>
      <right style="thin">
        <color auto="1"/>
      </right>
      <top/>
      <bottom/>
      <diagonal/>
    </border>
    <border>
      <left style="medium">
        <color indexed="64"/>
      </left>
      <right style="thin">
        <color auto="1"/>
      </right>
      <top/>
      <bottom style="double">
        <color auto="1"/>
      </bottom>
      <diagonal/>
    </border>
    <border>
      <left style="medium">
        <color indexed="64"/>
      </left>
      <right style="thin">
        <color auto="1"/>
      </right>
      <top/>
      <bottom style="medium">
        <color indexed="64"/>
      </bottom>
      <diagonal/>
    </border>
    <border>
      <left style="hair">
        <color indexed="64"/>
      </left>
      <right/>
      <top/>
      <bottom style="double">
        <color indexed="64"/>
      </bottom>
      <diagonal/>
    </border>
    <border>
      <left style="hair">
        <color indexed="64"/>
      </left>
      <right/>
      <top style="hair">
        <color indexed="64"/>
      </top>
      <bottom style="hair">
        <color indexed="64"/>
      </bottom>
      <diagonal/>
    </border>
    <border>
      <left/>
      <right style="thin">
        <color auto="1"/>
      </right>
      <top style="medium">
        <color indexed="64"/>
      </top>
      <bottom style="double">
        <color auto="1"/>
      </bottom>
      <diagonal/>
    </border>
    <border>
      <left/>
      <right style="thin">
        <color auto="1"/>
      </right>
      <top/>
      <bottom style="double">
        <color auto="1"/>
      </bottom>
      <diagonal/>
    </border>
    <border>
      <left/>
      <right style="thin">
        <color auto="1"/>
      </right>
      <top/>
      <bottom style="medium">
        <color indexed="64"/>
      </bottom>
      <diagonal/>
    </border>
    <border>
      <left/>
      <right style="hair">
        <color indexed="64"/>
      </right>
      <top/>
      <bottom style="double">
        <color indexed="64"/>
      </bottom>
      <diagonal/>
    </border>
    <border>
      <left/>
      <right style="hair">
        <color indexed="64"/>
      </right>
      <top style="hair">
        <color indexed="64"/>
      </top>
      <bottom style="hair">
        <color indexed="64"/>
      </bottom>
      <diagonal/>
    </border>
    <border>
      <left/>
      <right style="hair">
        <color indexed="64"/>
      </right>
      <top style="hair">
        <color indexed="64"/>
      </top>
      <bottom style="double">
        <color auto="1"/>
      </bottom>
      <diagonal/>
    </border>
    <border>
      <left/>
      <right style="hair">
        <color auto="1"/>
      </right>
      <top/>
      <bottom style="medium">
        <color indexed="64"/>
      </bottom>
      <diagonal/>
    </border>
    <border>
      <left/>
      <right/>
      <top style="hair">
        <color indexed="64"/>
      </top>
      <bottom style="hair">
        <color indexed="64"/>
      </bottom>
      <diagonal/>
    </border>
    <border>
      <left style="hair">
        <color auto="1"/>
      </left>
      <right/>
      <top style="thin">
        <color auto="1"/>
      </top>
      <bottom style="double">
        <color auto="1"/>
      </bottom>
      <diagonal/>
    </border>
    <border>
      <left style="hair">
        <color auto="1"/>
      </left>
      <right/>
      <top/>
      <bottom style="medium">
        <color indexed="64"/>
      </bottom>
      <diagonal/>
    </border>
    <border>
      <left style="hair">
        <color indexed="64"/>
      </left>
      <right style="hair">
        <color auto="1"/>
      </right>
      <top style="hair">
        <color indexed="64"/>
      </top>
      <bottom style="double">
        <color indexed="64"/>
      </bottom>
      <diagonal/>
    </border>
    <border>
      <left style="hair">
        <color indexed="64"/>
      </left>
      <right style="hair">
        <color auto="1"/>
      </right>
      <top style="double">
        <color indexed="64"/>
      </top>
      <bottom style="hair">
        <color indexed="64"/>
      </bottom>
      <diagonal/>
    </border>
    <border>
      <left style="hair">
        <color indexed="64"/>
      </left>
      <right style="hair">
        <color auto="1"/>
      </right>
      <top style="hair">
        <color indexed="64"/>
      </top>
      <bottom style="hair">
        <color indexed="64"/>
      </bottom>
      <diagonal/>
    </border>
    <border>
      <left style="hair">
        <color indexed="64"/>
      </left>
      <right style="hair">
        <color auto="1"/>
      </right>
      <top style="hair">
        <color indexed="64"/>
      </top>
      <bottom/>
      <diagonal/>
    </border>
    <border>
      <left style="hair">
        <color indexed="64"/>
      </left>
      <right style="hair">
        <color auto="1"/>
      </right>
      <top style="hair">
        <color auto="1"/>
      </top>
      <bottom style="hair">
        <color auto="1"/>
      </bottom>
      <diagonal/>
    </border>
    <border>
      <left style="hair">
        <color indexed="64"/>
      </left>
      <right style="hair">
        <color auto="1"/>
      </right>
      <top/>
      <bottom style="hair">
        <color indexed="64"/>
      </bottom>
      <diagonal/>
    </border>
    <border>
      <left style="hair">
        <color indexed="64"/>
      </left>
      <right style="hair">
        <color auto="1"/>
      </right>
      <top style="hair">
        <color indexed="64"/>
      </top>
      <bottom style="double">
        <color auto="1"/>
      </bottom>
      <diagonal/>
    </border>
    <border>
      <left/>
      <right/>
      <top style="thin">
        <color auto="1"/>
      </top>
      <bottom style="double">
        <color auto="1"/>
      </bottom>
      <diagonal/>
    </border>
    <border>
      <left/>
      <right style="hair">
        <color auto="1"/>
      </right>
      <top style="hair">
        <color auto="1"/>
      </top>
      <bottom style="double">
        <color indexed="64"/>
      </bottom>
      <diagonal/>
    </border>
    <border>
      <left/>
      <right style="hair">
        <color auto="1"/>
      </right>
      <top style="hair">
        <color indexed="64"/>
      </top>
      <bottom style="hair">
        <color indexed="64"/>
      </bottom>
      <diagonal/>
    </border>
    <border>
      <left/>
      <right style="hair">
        <color auto="1"/>
      </right>
      <top style="hair">
        <color indexed="64"/>
      </top>
      <bottom style="double">
        <color auto="1"/>
      </bottom>
      <diagonal/>
    </border>
    <border>
      <left style="hair">
        <color auto="1"/>
      </left>
      <right/>
      <top style="hair">
        <color auto="1"/>
      </top>
      <bottom style="double">
        <color indexed="64"/>
      </bottom>
      <diagonal/>
    </border>
    <border>
      <left/>
      <right/>
      <top style="hair">
        <color indexed="64"/>
      </top>
      <bottom style="double">
        <color auto="1"/>
      </bottom>
      <diagonal/>
    </border>
    <border>
      <left/>
      <right style="hair">
        <color auto="1"/>
      </right>
      <top style="medium">
        <color indexed="64"/>
      </top>
      <bottom/>
      <diagonal/>
    </border>
    <border>
      <left style="hair">
        <color auto="1"/>
      </left>
      <right style="hair">
        <color auto="1"/>
      </right>
      <top style="medium">
        <color indexed="64"/>
      </top>
      <bottom/>
      <diagonal/>
    </border>
    <border>
      <left style="hair">
        <color auto="1"/>
      </left>
      <right style="hair">
        <color auto="1"/>
      </right>
      <top/>
      <bottom style="double">
        <color indexed="64"/>
      </bottom>
      <diagonal/>
    </border>
    <border>
      <left style="hair">
        <color auto="1"/>
      </left>
      <right style="hair">
        <color auto="1"/>
      </right>
      <top/>
      <bottom style="double">
        <color auto="1"/>
      </bottom>
      <diagonal/>
    </border>
    <border>
      <left style="hair">
        <color auto="1"/>
      </left>
      <right style="hair">
        <color auto="1"/>
      </right>
      <top/>
      <bottom style="hair">
        <color indexed="64"/>
      </bottom>
      <diagonal/>
    </border>
    <border>
      <left style="hair">
        <color auto="1"/>
      </left>
      <right style="hair">
        <color auto="1"/>
      </right>
      <top style="hair">
        <color indexed="64"/>
      </top>
      <bottom style="hair">
        <color indexed="64"/>
      </bottom>
      <diagonal/>
    </border>
    <border>
      <left style="hair">
        <color auto="1"/>
      </left>
      <right style="hair">
        <color auto="1"/>
      </right>
      <top style="hair">
        <color indexed="64"/>
      </top>
      <bottom style="double">
        <color auto="1"/>
      </bottom>
      <diagonal/>
    </border>
    <border>
      <left style="hair">
        <color auto="1"/>
      </left>
      <right style="hair">
        <color auto="1"/>
      </right>
      <top/>
      <bottom style="medium">
        <color indexed="64"/>
      </bottom>
      <diagonal/>
    </border>
    <border>
      <left style="hair">
        <color auto="1"/>
      </left>
      <right style="medium">
        <color indexed="64"/>
      </right>
      <top style="medium">
        <color indexed="64"/>
      </top>
      <bottom/>
      <diagonal/>
    </border>
    <border>
      <left style="hair">
        <color auto="1"/>
      </left>
      <right style="medium">
        <color indexed="64"/>
      </right>
      <top/>
      <bottom style="double">
        <color indexed="64"/>
      </bottom>
      <diagonal/>
    </border>
    <border>
      <left/>
      <right style="medium">
        <color indexed="64"/>
      </right>
      <top style="double">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double">
        <color auto="1"/>
      </bottom>
      <diagonal/>
    </border>
    <border>
      <left style="medium">
        <color auto="1"/>
      </left>
      <right style="thin">
        <color indexed="64"/>
      </right>
      <top style="medium">
        <color auto="1"/>
      </top>
      <bottom style="thin">
        <color indexed="64"/>
      </bottom>
      <diagonal/>
    </border>
    <border>
      <left style="medium">
        <color auto="1"/>
      </left>
      <right style="thin">
        <color indexed="64"/>
      </right>
      <top style="thin">
        <color indexed="64"/>
      </top>
      <bottom style="thin">
        <color indexed="64"/>
      </bottom>
      <diagonal/>
    </border>
    <border>
      <left style="medium">
        <color auto="1"/>
      </left>
      <right style="thin">
        <color indexed="64"/>
      </right>
      <top style="thin">
        <color indexed="64"/>
      </top>
      <bottom style="medium">
        <color auto="1"/>
      </bottom>
      <diagonal/>
    </border>
    <border>
      <left style="thin">
        <color indexed="64"/>
      </left>
      <right style="thin">
        <color indexed="64"/>
      </right>
      <top style="medium">
        <color auto="1"/>
      </top>
      <bottom style="thin">
        <color indexed="64"/>
      </bottom>
      <diagonal/>
    </border>
    <border>
      <left style="thin">
        <color indexed="64"/>
      </left>
      <right style="thin">
        <color indexed="64"/>
      </right>
      <top style="thin">
        <color indexed="64"/>
      </top>
      <bottom style="medium">
        <color auto="1"/>
      </bottom>
      <diagonal/>
    </border>
    <border>
      <left style="thin">
        <color indexed="64"/>
      </left>
      <right/>
      <top style="medium">
        <color auto="1"/>
      </top>
      <bottom style="thin">
        <color indexed="64"/>
      </bottom>
      <diagonal/>
    </border>
    <border>
      <left style="thin">
        <color indexed="64"/>
      </left>
      <right/>
      <top style="thin">
        <color indexed="64"/>
      </top>
      <bottom style="medium">
        <color auto="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hair">
        <color auto="1"/>
      </right>
      <top style="double">
        <color indexed="64"/>
      </top>
      <bottom style="hair">
        <color indexed="64"/>
      </bottom>
      <diagonal/>
    </border>
    <border>
      <left style="medium">
        <color indexed="64"/>
      </left>
      <right style="hair">
        <color auto="1"/>
      </right>
      <top style="hair">
        <color indexed="64"/>
      </top>
      <bottom style="hair">
        <color indexed="64"/>
      </bottom>
      <diagonal/>
    </border>
    <border>
      <left style="medium">
        <color indexed="64"/>
      </left>
      <right style="hair">
        <color auto="1"/>
      </right>
      <top style="hair">
        <color indexed="64"/>
      </top>
      <bottom style="double">
        <color auto="1"/>
      </bottom>
      <diagonal/>
    </border>
    <border>
      <left style="hair">
        <color auto="1"/>
      </left>
      <right style="hair">
        <color auto="1"/>
      </right>
      <top/>
      <bottom style="thick">
        <color auto="1"/>
      </bottom>
      <diagonal/>
    </border>
    <border>
      <left/>
      <right style="medium">
        <color indexed="64"/>
      </right>
      <top/>
      <bottom style="thick">
        <color auto="1"/>
      </bottom>
      <diagonal/>
    </border>
    <border>
      <left/>
      <right style="medium">
        <color indexed="64"/>
      </right>
      <top style="double">
        <color auto="1"/>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double">
        <color indexed="64"/>
      </right>
      <top style="thin">
        <color auto="1"/>
      </top>
      <bottom style="thin">
        <color auto="1"/>
      </bottom>
      <diagonal/>
    </border>
    <border>
      <left/>
      <right style="double">
        <color indexed="64"/>
      </right>
      <top/>
      <bottom style="thin">
        <color auto="1"/>
      </bottom>
      <diagonal/>
    </border>
    <border>
      <left style="double">
        <color indexed="64"/>
      </left>
      <right style="thin">
        <color auto="1"/>
      </right>
      <top style="thin">
        <color auto="1"/>
      </top>
      <bottom style="thin">
        <color auto="1"/>
      </bottom>
      <diagonal/>
    </border>
    <border>
      <left style="double">
        <color indexed="64"/>
      </left>
      <right style="thin">
        <color auto="1"/>
      </right>
      <top/>
      <bottom style="thin">
        <color auto="1"/>
      </bottom>
      <diagonal/>
    </border>
    <border>
      <left style="medium">
        <color indexed="64"/>
      </left>
      <right style="hair">
        <color indexed="64"/>
      </right>
      <top style="medium">
        <color indexed="64"/>
      </top>
      <bottom/>
      <diagonal/>
    </border>
    <border>
      <left style="medium">
        <color indexed="64"/>
      </left>
      <right/>
      <top style="hair">
        <color indexed="64"/>
      </top>
      <bottom style="double">
        <color indexed="64"/>
      </bottom>
      <diagonal/>
    </border>
    <border>
      <left style="medium">
        <color indexed="64"/>
      </left>
      <right/>
      <top style="double">
        <color indexed="64"/>
      </top>
      <bottom style="medium">
        <color indexed="64"/>
      </bottom>
      <diagonal/>
    </border>
    <border>
      <left style="medium">
        <color indexed="64"/>
      </left>
      <right/>
      <top style="medium">
        <color indexed="64"/>
      </top>
      <bottom style="double">
        <color auto="1"/>
      </bottom>
      <diagonal/>
    </border>
    <border>
      <left style="hair">
        <color indexed="64"/>
      </left>
      <right style="thin">
        <color indexed="64"/>
      </right>
      <top style="medium">
        <color indexed="64"/>
      </top>
      <bottom/>
      <diagonal/>
    </border>
    <border>
      <left style="hair">
        <color indexed="64"/>
      </left>
      <right/>
      <top style="hair">
        <color indexed="64"/>
      </top>
      <bottom style="double">
        <color indexed="64"/>
      </bottom>
      <diagonal/>
    </border>
    <border>
      <left/>
      <right/>
      <top style="double">
        <color indexed="64"/>
      </top>
      <bottom style="medium">
        <color indexed="64"/>
      </bottom>
      <diagonal/>
    </border>
    <border>
      <left style="thin">
        <color indexed="64"/>
      </left>
      <right/>
      <top style="medium">
        <color indexed="64"/>
      </top>
      <bottom/>
      <diagonal/>
    </border>
    <border>
      <left style="thin">
        <color indexed="64"/>
      </left>
      <right/>
      <top style="hair">
        <color indexed="64"/>
      </top>
      <bottom style="hair">
        <color indexed="64"/>
      </bottom>
      <diagonal/>
    </border>
    <border>
      <left style="thin">
        <color indexed="64"/>
      </left>
      <right/>
      <top style="hair">
        <color indexed="64"/>
      </top>
      <bottom style="double">
        <color indexed="64"/>
      </bottom>
      <diagonal/>
    </border>
    <border>
      <left style="medium">
        <color indexed="64"/>
      </left>
      <right style="hair">
        <color indexed="64"/>
      </right>
      <top style="medium">
        <color indexed="64"/>
      </top>
      <bottom style="medium">
        <color indexed="64"/>
      </bottom>
      <diagonal/>
    </border>
    <border>
      <left style="hair">
        <color indexed="64"/>
      </left>
      <right style="thin">
        <color auto="1"/>
      </right>
      <top style="medium">
        <color indexed="64"/>
      </top>
      <bottom/>
      <diagonal/>
    </border>
    <border>
      <left style="hair">
        <color indexed="64"/>
      </left>
      <right style="thin">
        <color auto="1"/>
      </right>
      <top style="double">
        <color indexed="64"/>
      </top>
      <bottom style="hair">
        <color indexed="64"/>
      </bottom>
      <diagonal/>
    </border>
    <border>
      <left style="hair">
        <color indexed="64"/>
      </left>
      <right style="thin">
        <color auto="1"/>
      </right>
      <top style="hair">
        <color indexed="64"/>
      </top>
      <bottom style="hair">
        <color indexed="64"/>
      </bottom>
      <diagonal/>
    </border>
    <border>
      <left style="hair">
        <color indexed="64"/>
      </left>
      <right style="thin">
        <color auto="1"/>
      </right>
      <top style="hair">
        <color indexed="64"/>
      </top>
      <bottom style="double">
        <color indexed="64"/>
      </bottom>
      <diagonal/>
    </border>
    <border>
      <left/>
      <right style="medium">
        <color indexed="64"/>
      </right>
      <top style="medium">
        <color indexed="64"/>
      </top>
      <bottom style="medium">
        <color indexed="64"/>
      </bottom>
      <diagonal/>
    </border>
    <border>
      <left/>
      <right style="hair">
        <color auto="1"/>
      </right>
      <top style="hair">
        <color indexed="64"/>
      </top>
      <bottom style="double">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double">
        <color indexed="64"/>
      </bottom>
      <diagonal/>
    </border>
    <border>
      <left/>
      <right style="hair">
        <color indexed="64"/>
      </right>
      <top style="medium">
        <color indexed="64"/>
      </top>
      <bottom style="medium">
        <color indexed="64"/>
      </bottom>
      <diagonal/>
    </border>
    <border>
      <left style="hair">
        <color indexed="64"/>
      </left>
      <right style="medium">
        <color auto="1"/>
      </right>
      <top style="medium">
        <color indexed="64"/>
      </top>
      <bottom style="medium">
        <color indexed="64"/>
      </bottom>
      <diagonal/>
    </border>
    <border>
      <left/>
      <right style="thin">
        <color auto="1"/>
      </right>
      <top style="medium">
        <color indexed="64"/>
      </top>
      <bottom/>
      <diagonal/>
    </border>
    <border>
      <left/>
      <right style="thin">
        <color auto="1"/>
      </right>
      <top style="double">
        <color indexed="64"/>
      </top>
      <bottom style="hair">
        <color indexed="64"/>
      </bottom>
      <diagonal/>
    </border>
    <border>
      <left/>
      <right style="thin">
        <color auto="1"/>
      </right>
      <top style="hair">
        <color indexed="64"/>
      </top>
      <bottom style="hair">
        <color indexed="64"/>
      </bottom>
      <diagonal/>
    </border>
    <border>
      <left/>
      <right style="thin">
        <color auto="1"/>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s>
  <cellStyleXfs count="8">
    <xf numFmtId="0" fontId="0" fillId="0" borderId="0">
      <alignment vertical="center"/>
    </xf>
    <xf numFmtId="0" fontId="1" fillId="2" borderId="1" applyBorder="0">
      <alignment horizontal="center" vertical="center"/>
      <protection hidden="1"/>
    </xf>
    <xf numFmtId="38" fontId="2" fillId="3" borderId="1" applyNumberFormat="0" applyFont="0" applyBorder="0" applyAlignment="0" applyProtection="0">
      <alignment vertical="center"/>
      <protection hidden="1"/>
    </xf>
    <xf numFmtId="0" fontId="3" fillId="4" borderId="2" applyNumberFormat="0" applyFont="0" applyBorder="0" applyAlignment="0" applyProtection="0">
      <alignment horizontal="left" vertical="center" indent="2"/>
      <protection hidden="1"/>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21" fillId="0" borderId="0" applyFont="0" applyFill="0" applyBorder="0" applyAlignment="0" applyProtection="0">
      <alignment vertical="center"/>
    </xf>
  </cellStyleXfs>
  <cellXfs count="692">
    <xf numFmtId="0" fontId="0" fillId="0" borderId="0" xfId="0">
      <alignment vertical="center"/>
    </xf>
    <xf numFmtId="0" fontId="2" fillId="0" borderId="0" xfId="0" applyFont="1" applyFill="1" applyProtection="1">
      <alignment vertical="center"/>
      <protection hidden="1"/>
    </xf>
    <xf numFmtId="0" fontId="6" fillId="0" borderId="0" xfId="0" applyFont="1" applyFill="1" applyProtection="1">
      <alignment vertical="center"/>
      <protection hidden="1"/>
    </xf>
    <xf numFmtId="0" fontId="7" fillId="0" borderId="0" xfId="0" applyFont="1" applyFill="1" applyProtection="1">
      <alignment vertical="center"/>
      <protection hidden="1"/>
    </xf>
    <xf numFmtId="0" fontId="8" fillId="0" borderId="0" xfId="0" applyFont="1" applyFill="1" applyProtection="1">
      <alignment vertical="center"/>
      <protection hidden="1"/>
    </xf>
    <xf numFmtId="0" fontId="8" fillId="0" borderId="0" xfId="0" applyFont="1" applyFill="1" applyBorder="1" applyProtection="1">
      <alignment vertical="center"/>
      <protection hidden="1"/>
    </xf>
    <xf numFmtId="0" fontId="2" fillId="0" borderId="0" xfId="0" applyFont="1" applyFill="1" applyBorder="1" applyProtection="1">
      <alignment vertical="center"/>
      <protection hidden="1"/>
    </xf>
    <xf numFmtId="0" fontId="9" fillId="0" borderId="0" xfId="0" applyFont="1" applyAlignment="1" applyProtection="1">
      <alignment horizontal="left" vertical="center"/>
      <protection hidden="1"/>
    </xf>
    <xf numFmtId="0" fontId="10" fillId="0" borderId="3" xfId="1" applyFont="1" applyFill="1" applyBorder="1" applyAlignment="1" applyProtection="1">
      <alignment horizontal="center" vertical="center"/>
      <protection hidden="1"/>
    </xf>
    <xf numFmtId="0" fontId="2" fillId="0" borderId="0" xfId="1" applyFont="1" applyFill="1" applyBorder="1" applyProtection="1">
      <alignment horizontal="center" vertical="center"/>
      <protection hidden="1"/>
    </xf>
    <xf numFmtId="0" fontId="6" fillId="0" borderId="0" xfId="1" applyFont="1" applyFill="1" applyBorder="1" applyProtection="1">
      <alignment horizontal="center" vertical="center"/>
      <protection hidden="1"/>
    </xf>
    <xf numFmtId="0" fontId="6" fillId="0" borderId="4" xfId="0" applyFont="1" applyFill="1" applyBorder="1" applyProtection="1">
      <alignment vertical="center"/>
      <protection hidden="1"/>
    </xf>
    <xf numFmtId="0" fontId="11" fillId="0" borderId="0" xfId="0" applyFont="1" applyFill="1" applyAlignment="1" applyProtection="1">
      <alignment vertical="center"/>
      <protection hidden="1"/>
    </xf>
    <xf numFmtId="0" fontId="6" fillId="0" borderId="0" xfId="0" applyFont="1" applyFill="1" applyBorder="1" applyProtection="1">
      <alignment vertical="center"/>
      <protection hidden="1"/>
    </xf>
    <xf numFmtId="0" fontId="12" fillId="0" borderId="0" xfId="0" applyFont="1" applyFill="1" applyBorder="1" applyProtection="1">
      <alignment vertical="center"/>
      <protection hidden="1"/>
    </xf>
    <xf numFmtId="0" fontId="13" fillId="0" borderId="0" xfId="0" applyFont="1" applyBorder="1">
      <alignment vertical="center"/>
    </xf>
    <xf numFmtId="0" fontId="0" fillId="0" borderId="0" xfId="0">
      <alignment vertical="center"/>
    </xf>
    <xf numFmtId="0" fontId="14" fillId="0" borderId="5" xfId="0" applyFont="1" applyFill="1" applyBorder="1" applyAlignment="1" applyProtection="1">
      <alignment horizontal="center" vertical="center"/>
      <protection hidden="1"/>
    </xf>
    <xf numFmtId="0" fontId="14" fillId="0" borderId="6" xfId="0" applyFont="1" applyFill="1" applyBorder="1" applyAlignment="1" applyProtection="1">
      <alignment horizontal="center" vertical="center"/>
      <protection hidden="1"/>
    </xf>
    <xf numFmtId="0" fontId="14" fillId="0" borderId="7" xfId="0" applyFont="1" applyFill="1" applyBorder="1" applyAlignment="1" applyProtection="1">
      <alignment horizontal="center" vertical="center"/>
      <protection hidden="1"/>
    </xf>
    <xf numFmtId="0" fontId="14" fillId="0" borderId="8" xfId="0" applyFont="1" applyFill="1" applyBorder="1" applyAlignment="1" applyProtection="1">
      <alignment horizontal="center" vertical="center"/>
      <protection hidden="1"/>
    </xf>
    <xf numFmtId="0" fontId="15" fillId="0" borderId="9" xfId="0" applyFont="1" applyFill="1" applyBorder="1" applyAlignment="1" applyProtection="1">
      <alignment horizontal="left" vertical="top" wrapText="1"/>
      <protection hidden="1"/>
    </xf>
    <xf numFmtId="0" fontId="16" fillId="5" borderId="10" xfId="0" applyFont="1" applyFill="1" applyBorder="1" applyAlignment="1" applyProtection="1">
      <alignment horizontal="center" vertical="center"/>
      <protection hidden="1"/>
    </xf>
    <xf numFmtId="0" fontId="17" fillId="0" borderId="11" xfId="0" applyFont="1" applyFill="1" applyBorder="1" applyProtection="1">
      <alignment vertical="center"/>
      <protection hidden="1"/>
    </xf>
    <xf numFmtId="0" fontId="17" fillId="0" borderId="12" xfId="0" applyFont="1" applyFill="1" applyBorder="1" applyProtection="1">
      <alignment vertical="center"/>
      <protection hidden="1"/>
    </xf>
    <xf numFmtId="0" fontId="17" fillId="0" borderId="13" xfId="0" applyFont="1" applyFill="1" applyBorder="1" applyProtection="1">
      <alignment vertical="center"/>
      <protection hidden="1"/>
    </xf>
    <xf numFmtId="0" fontId="18" fillId="0" borderId="14" xfId="0" applyFont="1" applyFill="1" applyBorder="1" applyAlignment="1" applyProtection="1">
      <alignment horizontal="right" vertical="center"/>
      <protection hidden="1"/>
    </xf>
    <xf numFmtId="0" fontId="18" fillId="0" borderId="0" xfId="0" applyFont="1" applyFill="1" applyAlignment="1" applyProtection="1">
      <alignment horizontal="right" vertical="center"/>
      <protection hidden="1"/>
    </xf>
    <xf numFmtId="0" fontId="18" fillId="0" borderId="0" xfId="0" applyFont="1" applyFill="1" applyBorder="1" applyAlignment="1" applyProtection="1">
      <alignment horizontal="right" vertical="center"/>
      <protection hidden="1"/>
    </xf>
    <xf numFmtId="0" fontId="18" fillId="0" borderId="15" xfId="0" applyFont="1" applyFill="1" applyBorder="1" applyAlignment="1" applyProtection="1">
      <alignment horizontal="right" vertical="center"/>
      <protection hidden="1"/>
    </xf>
    <xf numFmtId="0" fontId="9" fillId="0" borderId="16" xfId="0" applyFont="1" applyFill="1" applyBorder="1" applyAlignment="1" applyProtection="1">
      <alignment horizontal="right" vertical="center"/>
      <protection hidden="1"/>
    </xf>
    <xf numFmtId="0" fontId="15" fillId="0" borderId="17" xfId="0" applyFont="1" applyFill="1" applyBorder="1" applyAlignment="1" applyProtection="1">
      <alignment horizontal="right" vertical="top" wrapText="1"/>
      <protection hidden="1"/>
    </xf>
    <xf numFmtId="0" fontId="2" fillId="0" borderId="0" xfId="0" applyFont="1" applyFill="1" applyBorder="1" applyAlignment="1" applyProtection="1">
      <alignment vertical="center" wrapText="1"/>
      <protection locked="0"/>
    </xf>
    <xf numFmtId="0" fontId="12" fillId="0" borderId="0" xfId="0" applyFont="1" applyFill="1" applyBorder="1" applyAlignment="1" applyProtection="1">
      <alignment horizontal="right" vertical="center" wrapText="1"/>
      <protection hidden="1"/>
    </xf>
    <xf numFmtId="0" fontId="19" fillId="0" borderId="0" xfId="0" applyFont="1" applyFill="1" applyBorder="1" applyAlignment="1" applyProtection="1">
      <protection hidden="1"/>
    </xf>
    <xf numFmtId="0" fontId="19" fillId="0" borderId="0" xfId="3" applyFont="1" applyFill="1" applyBorder="1" applyAlignment="1" applyProtection="1">
      <alignment horizontal="center" vertical="center"/>
      <protection hidden="1"/>
    </xf>
    <xf numFmtId="0" fontId="2" fillId="0" borderId="0" xfId="0" applyFont="1" applyFill="1" applyBorder="1" applyAlignment="1" applyProtection="1">
      <alignment horizontal="left" vertical="center" indent="2"/>
      <protection hidden="1"/>
    </xf>
    <xf numFmtId="0" fontId="2" fillId="0" borderId="0" xfId="0" applyFont="1" applyFill="1" applyBorder="1" applyAlignment="1" applyProtection="1">
      <alignment horizontal="center" vertical="center" wrapText="1"/>
      <protection hidden="1"/>
    </xf>
    <xf numFmtId="0" fontId="17" fillId="0" borderId="0" xfId="0" applyFont="1" applyFill="1" applyProtection="1">
      <alignment vertical="center"/>
      <protection hidden="1"/>
    </xf>
    <xf numFmtId="0" fontId="17" fillId="0" borderId="0" xfId="0" applyFont="1" applyFill="1" applyProtection="1">
      <alignment vertical="center"/>
      <protection hidden="1"/>
    </xf>
    <xf numFmtId="0" fontId="14" fillId="0" borderId="18" xfId="0" applyFont="1" applyFill="1" applyBorder="1" applyAlignment="1" applyProtection="1">
      <alignment horizontal="center" vertical="center"/>
      <protection hidden="1"/>
    </xf>
    <xf numFmtId="0" fontId="14" fillId="0" borderId="0" xfId="0" applyFont="1" applyFill="1" applyBorder="1" applyAlignment="1" applyProtection="1">
      <alignment horizontal="center" vertical="center"/>
      <protection hidden="1"/>
    </xf>
    <xf numFmtId="0" fontId="14" fillId="0" borderId="19" xfId="0" applyFont="1" applyFill="1" applyBorder="1" applyAlignment="1" applyProtection="1">
      <alignment horizontal="center" vertical="center"/>
      <protection hidden="1"/>
    </xf>
    <xf numFmtId="0" fontId="14" fillId="0" borderId="20" xfId="0" applyFont="1" applyFill="1" applyBorder="1" applyAlignment="1" applyProtection="1">
      <alignment horizontal="center" vertical="center"/>
      <protection hidden="1"/>
    </xf>
    <xf numFmtId="0" fontId="16" fillId="5" borderId="21" xfId="0" applyFont="1" applyFill="1" applyBorder="1" applyAlignment="1" applyProtection="1">
      <alignment horizontal="center" vertical="center"/>
      <protection hidden="1"/>
    </xf>
    <xf numFmtId="0" fontId="16" fillId="0" borderId="22" xfId="0" applyFont="1" applyFill="1" applyBorder="1" applyAlignment="1" applyProtection="1">
      <alignment horizontal="left" vertical="center"/>
      <protection hidden="1"/>
    </xf>
    <xf numFmtId="0" fontId="16" fillId="0" borderId="0" xfId="0" applyFont="1" applyFill="1" applyBorder="1" applyAlignment="1" applyProtection="1">
      <alignment horizontal="left" vertical="center"/>
      <protection hidden="1"/>
    </xf>
    <xf numFmtId="0" fontId="16" fillId="0" borderId="23" xfId="0" applyFont="1" applyFill="1" applyBorder="1" applyAlignment="1" applyProtection="1">
      <alignment horizontal="left" vertical="center"/>
      <protection hidden="1"/>
    </xf>
    <xf numFmtId="0" fontId="18" fillId="0" borderId="24" xfId="0" applyFont="1" applyFill="1" applyBorder="1" applyAlignment="1" applyProtection="1">
      <alignment horizontal="right" vertical="center"/>
      <protection hidden="1"/>
    </xf>
    <xf numFmtId="0" fontId="18" fillId="0" borderId="25" xfId="0" applyFont="1" applyFill="1" applyBorder="1" applyAlignment="1" applyProtection="1">
      <alignment horizontal="right" vertical="center"/>
      <protection hidden="1"/>
    </xf>
    <xf numFmtId="0" fontId="18" fillId="0" borderId="26" xfId="0" applyFont="1" applyFill="1" applyBorder="1" applyAlignment="1" applyProtection="1">
      <alignment horizontal="right" vertical="center"/>
      <protection hidden="1"/>
    </xf>
    <xf numFmtId="0" fontId="19" fillId="0" borderId="0" xfId="0" applyFont="1" applyFill="1" applyBorder="1" applyAlignment="1" applyProtection="1">
      <alignment vertical="center"/>
      <protection hidden="1"/>
    </xf>
    <xf numFmtId="0" fontId="20" fillId="0" borderId="0" xfId="0" applyFont="1" applyProtection="1">
      <alignment vertical="center"/>
      <protection hidden="1"/>
    </xf>
    <xf numFmtId="0" fontId="14" fillId="0" borderId="27" xfId="0" applyFont="1" applyFill="1" applyBorder="1" applyAlignment="1" applyProtection="1">
      <alignment horizontal="center" vertical="center"/>
      <protection hidden="1"/>
    </xf>
    <xf numFmtId="0" fontId="14" fillId="0" borderId="28" xfId="0" applyFont="1" applyFill="1" applyBorder="1" applyAlignment="1" applyProtection="1">
      <alignment horizontal="center" vertical="center"/>
      <protection hidden="1"/>
    </xf>
    <xf numFmtId="0" fontId="14" fillId="0" borderId="29" xfId="0" applyFont="1" applyFill="1" applyBorder="1" applyAlignment="1" applyProtection="1">
      <alignment horizontal="center" vertical="center"/>
      <protection hidden="1"/>
    </xf>
    <xf numFmtId="0" fontId="14" fillId="0" borderId="30" xfId="0" applyFont="1" applyFill="1" applyBorder="1" applyAlignment="1" applyProtection="1">
      <alignment horizontal="center" vertical="center"/>
      <protection hidden="1"/>
    </xf>
    <xf numFmtId="0" fontId="6" fillId="0" borderId="31" xfId="0" applyFont="1" applyFill="1" applyBorder="1" applyAlignment="1" applyProtection="1">
      <alignment horizontal="center" vertical="center"/>
      <protection hidden="1"/>
    </xf>
    <xf numFmtId="0" fontId="6" fillId="0" borderId="32" xfId="0" applyFont="1" applyFill="1" applyBorder="1" applyAlignment="1" applyProtection="1">
      <alignment horizontal="center" vertical="center"/>
      <protection hidden="1"/>
    </xf>
    <xf numFmtId="0" fontId="6" fillId="0" borderId="33" xfId="0" applyFont="1" applyFill="1" applyBorder="1" applyAlignment="1" applyProtection="1">
      <alignment horizontal="center" vertical="center"/>
      <protection hidden="1"/>
    </xf>
    <xf numFmtId="0" fontId="6" fillId="0" borderId="2" xfId="3" applyFont="1" applyFill="1" applyBorder="1" applyAlignment="1" applyProtection="1">
      <alignment horizontal="center" vertical="center"/>
      <protection hidden="1"/>
    </xf>
    <xf numFmtId="0" fontId="6" fillId="0" borderId="1" xfId="0" applyFont="1" applyFill="1" applyBorder="1" applyAlignment="1" applyProtection="1">
      <alignment horizontal="center" vertical="center" wrapText="1" shrinkToFit="1"/>
      <protection hidden="1"/>
    </xf>
    <xf numFmtId="0" fontId="6" fillId="0" borderId="34" xfId="3" applyFont="1" applyFill="1" applyBorder="1" applyAlignment="1" applyProtection="1">
      <alignment horizontal="center" vertical="center"/>
      <protection hidden="1"/>
    </xf>
    <xf numFmtId="0" fontId="6" fillId="0" borderId="35" xfId="0" applyFont="1" applyFill="1" applyBorder="1" applyAlignment="1" applyProtection="1">
      <alignment horizontal="center" vertical="center" shrinkToFit="1"/>
      <protection hidden="1"/>
    </xf>
    <xf numFmtId="0" fontId="12" fillId="0" borderId="0" xfId="0" applyFont="1" applyFill="1" applyBorder="1" applyAlignment="1" applyProtection="1">
      <alignment horizontal="right" vertical="center"/>
      <protection hidden="1"/>
    </xf>
    <xf numFmtId="0" fontId="6" fillId="0" borderId="36" xfId="0" applyFont="1" applyFill="1" applyBorder="1" applyAlignment="1" applyProtection="1">
      <alignment horizontal="center" vertical="center"/>
      <protection hidden="1"/>
    </xf>
    <xf numFmtId="0" fontId="6" fillId="0" borderId="37" xfId="0" applyFont="1" applyFill="1" applyBorder="1" applyAlignment="1" applyProtection="1">
      <alignment horizontal="center" vertical="center"/>
      <protection hidden="1"/>
    </xf>
    <xf numFmtId="0" fontId="6" fillId="0" borderId="38" xfId="0" applyFont="1" applyFill="1" applyBorder="1" applyAlignment="1" applyProtection="1">
      <alignment horizontal="center" vertical="center"/>
      <protection hidden="1"/>
    </xf>
    <xf numFmtId="0" fontId="6" fillId="0" borderId="39" xfId="0" applyFont="1" applyFill="1" applyBorder="1" applyAlignment="1" applyProtection="1">
      <alignment horizontal="center" vertical="center"/>
      <protection hidden="1"/>
    </xf>
    <xf numFmtId="0" fontId="6" fillId="0" borderId="40" xfId="0" applyFont="1" applyFill="1" applyBorder="1" applyAlignment="1" applyProtection="1">
      <alignment horizontal="center" vertical="center" shrinkToFit="1"/>
      <protection hidden="1"/>
    </xf>
    <xf numFmtId="0" fontId="16" fillId="5" borderId="41" xfId="0" applyFont="1" applyFill="1" applyBorder="1" applyAlignment="1" applyProtection="1">
      <alignment horizontal="center" vertical="center"/>
      <protection hidden="1"/>
    </xf>
    <xf numFmtId="0" fontId="16" fillId="0" borderId="42" xfId="0" applyFont="1" applyFill="1" applyBorder="1" applyAlignment="1" applyProtection="1">
      <alignment horizontal="left" vertical="center"/>
      <protection hidden="1"/>
    </xf>
    <xf numFmtId="0" fontId="16" fillId="0" borderId="43" xfId="0" applyFont="1" applyFill="1" applyBorder="1" applyAlignment="1" applyProtection="1">
      <alignment horizontal="left" vertical="center"/>
      <protection hidden="1"/>
    </xf>
    <xf numFmtId="0" fontId="16" fillId="0" borderId="44" xfId="0" applyFont="1" applyFill="1" applyBorder="1" applyAlignment="1" applyProtection="1">
      <alignment horizontal="left" vertical="center"/>
      <protection hidden="1"/>
    </xf>
    <xf numFmtId="0" fontId="12" fillId="0" borderId="0" xfId="0" applyFont="1" applyFill="1" applyBorder="1" applyAlignment="1" applyProtection="1">
      <alignment vertical="center"/>
      <protection hidden="1"/>
    </xf>
    <xf numFmtId="0" fontId="6" fillId="6" borderId="18" xfId="1" applyFont="1" applyFill="1" applyBorder="1" applyAlignment="1" applyProtection="1">
      <alignment horizontal="center" vertical="center"/>
      <protection locked="0"/>
    </xf>
    <xf numFmtId="0" fontId="20" fillId="6" borderId="45" xfId="0" applyFont="1" applyFill="1" applyBorder="1" applyAlignment="1" applyProtection="1">
      <alignment horizontal="center" vertical="center"/>
      <protection hidden="1"/>
    </xf>
    <xf numFmtId="0" fontId="6" fillId="0" borderId="46" xfId="0" applyFont="1" applyFill="1" applyBorder="1" applyAlignment="1" applyProtection="1">
      <alignment vertical="center"/>
      <protection hidden="1"/>
    </xf>
    <xf numFmtId="0" fontId="6" fillId="0" borderId="34" xfId="1" applyFont="1" applyFill="1" applyBorder="1" applyAlignment="1" applyProtection="1">
      <alignment horizontal="center" vertical="center"/>
      <protection locked="0"/>
    </xf>
    <xf numFmtId="176" fontId="6" fillId="6" borderId="47" xfId="0" applyNumberFormat="1" applyFont="1" applyFill="1" applyBorder="1" applyAlignment="1" applyProtection="1">
      <alignment horizontal="center" vertical="center"/>
      <protection locked="0"/>
    </xf>
    <xf numFmtId="0" fontId="20" fillId="0" borderId="0" xfId="0" applyFont="1" applyBorder="1" applyProtection="1">
      <alignment vertical="center"/>
      <protection hidden="1"/>
    </xf>
    <xf numFmtId="0" fontId="16" fillId="5" borderId="48" xfId="0" applyFont="1" applyFill="1" applyBorder="1" applyAlignment="1" applyProtection="1">
      <alignment horizontal="center" vertical="center" wrapText="1"/>
      <protection hidden="1"/>
    </xf>
    <xf numFmtId="177" fontId="16" fillId="0" borderId="49" xfId="0" applyNumberFormat="1" applyFont="1" applyFill="1" applyBorder="1" applyAlignment="1" applyProtection="1">
      <alignment horizontal="right" vertical="center" wrapText="1"/>
      <protection hidden="1"/>
    </xf>
    <xf numFmtId="177" fontId="16" fillId="0" borderId="50" xfId="0" applyNumberFormat="1" applyFont="1" applyFill="1" applyBorder="1" applyAlignment="1" applyProtection="1">
      <alignment horizontal="right" vertical="center" wrapText="1"/>
      <protection hidden="1"/>
    </xf>
    <xf numFmtId="177" fontId="16" fillId="0" borderId="51" xfId="0" applyNumberFormat="1" applyFont="1" applyFill="1" applyBorder="1" applyAlignment="1" applyProtection="1">
      <alignment horizontal="right" vertical="center" wrapText="1"/>
      <protection hidden="1"/>
    </xf>
    <xf numFmtId="0" fontId="20" fillId="6" borderId="20" xfId="0" applyFont="1" applyFill="1" applyBorder="1" applyAlignment="1" applyProtection="1">
      <alignment horizontal="center" vertical="center"/>
      <protection hidden="1"/>
    </xf>
    <xf numFmtId="178" fontId="6" fillId="6" borderId="46" xfId="4" applyNumberFormat="1" applyFont="1" applyFill="1" applyBorder="1" applyAlignment="1" applyProtection="1">
      <alignment horizontal="center" vertical="center" shrinkToFit="1"/>
      <protection locked="0"/>
    </xf>
    <xf numFmtId="176" fontId="6" fillId="6" borderId="35" xfId="0" applyNumberFormat="1" applyFont="1" applyFill="1" applyBorder="1" applyAlignment="1" applyProtection="1">
      <alignment horizontal="center" vertical="center"/>
      <protection locked="0"/>
    </xf>
    <xf numFmtId="0" fontId="16" fillId="5" borderId="21" xfId="0" applyFont="1" applyFill="1" applyBorder="1" applyAlignment="1" applyProtection="1">
      <alignment horizontal="center" vertical="center" wrapText="1"/>
      <protection hidden="1"/>
    </xf>
    <xf numFmtId="177" fontId="16" fillId="0" borderId="22" xfId="0" applyNumberFormat="1" applyFont="1" applyFill="1" applyBorder="1" applyAlignment="1" applyProtection="1">
      <alignment horizontal="right" vertical="center" wrapText="1"/>
      <protection hidden="1"/>
    </xf>
    <xf numFmtId="177" fontId="16" fillId="0" borderId="0" xfId="0" applyNumberFormat="1" applyFont="1" applyFill="1" applyBorder="1" applyAlignment="1" applyProtection="1">
      <alignment horizontal="right" vertical="center" wrapText="1"/>
      <protection hidden="1"/>
    </xf>
    <xf numFmtId="177" fontId="16" fillId="0" borderId="23" xfId="0" applyNumberFormat="1" applyFont="1" applyFill="1" applyBorder="1" applyAlignment="1" applyProtection="1">
      <alignment horizontal="right" vertical="center" wrapText="1"/>
      <protection hidden="1"/>
    </xf>
    <xf numFmtId="38" fontId="12" fillId="0" borderId="0" xfId="7" applyFont="1" applyFill="1" applyBorder="1" applyAlignment="1" applyProtection="1">
      <alignment vertical="center"/>
      <protection hidden="1"/>
    </xf>
    <xf numFmtId="0" fontId="6" fillId="0" borderId="46" xfId="3" applyFont="1" applyFill="1" applyBorder="1" applyAlignment="1" applyProtection="1">
      <alignment horizontal="center" vertical="center"/>
      <protection hidden="1"/>
    </xf>
    <xf numFmtId="0" fontId="6" fillId="0" borderId="35" xfId="3" applyFont="1" applyFill="1" applyBorder="1" applyAlignment="1" applyProtection="1">
      <alignment horizontal="left" vertical="center"/>
      <protection hidden="1"/>
    </xf>
    <xf numFmtId="0" fontId="22" fillId="0" borderId="35" xfId="0" applyFont="1" applyFill="1" applyBorder="1" applyAlignment="1" applyProtection="1">
      <alignment horizontal="center" vertical="center"/>
      <protection hidden="1"/>
    </xf>
    <xf numFmtId="0" fontId="2" fillId="0" borderId="0" xfId="0" applyFont="1" applyFill="1" applyBorder="1" applyAlignment="1" applyProtection="1">
      <alignment vertical="center"/>
      <protection hidden="1"/>
    </xf>
    <xf numFmtId="38" fontId="2" fillId="0" borderId="0" xfId="4" applyFont="1" applyFill="1" applyBorder="1" applyAlignment="1" applyProtection="1">
      <alignment horizontal="right" vertical="center"/>
      <protection hidden="1"/>
    </xf>
    <xf numFmtId="0" fontId="6" fillId="0" borderId="20" xfId="0" applyFont="1" applyFill="1" applyBorder="1" applyAlignment="1" applyProtection="1">
      <alignment horizontal="center" vertical="center"/>
      <protection hidden="1"/>
    </xf>
    <xf numFmtId="0" fontId="6" fillId="6" borderId="27" xfId="1" applyFont="1" applyFill="1" applyBorder="1" applyAlignment="1" applyProtection="1">
      <alignment horizontal="center" vertical="center"/>
      <protection locked="0"/>
    </xf>
    <xf numFmtId="0" fontId="20" fillId="6" borderId="30" xfId="0" applyFont="1" applyFill="1" applyBorder="1" applyAlignment="1" applyProtection="1">
      <alignment horizontal="center" vertical="center"/>
      <protection hidden="1"/>
    </xf>
    <xf numFmtId="0" fontId="22" fillId="0" borderId="52" xfId="0" applyFont="1" applyFill="1" applyBorder="1" applyAlignment="1" applyProtection="1">
      <alignment horizontal="center" vertical="center"/>
      <protection hidden="1"/>
    </xf>
    <xf numFmtId="0" fontId="23" fillId="0" borderId="0" xfId="0" applyFont="1" applyFill="1" applyBorder="1" applyProtection="1">
      <alignment vertical="center"/>
      <protection hidden="1"/>
    </xf>
    <xf numFmtId="0" fontId="6" fillId="0" borderId="5" xfId="3" applyFont="1" applyFill="1" applyBorder="1" applyAlignment="1" applyProtection="1">
      <alignment horizontal="center" vertical="center"/>
      <protection hidden="1"/>
    </xf>
    <xf numFmtId="0" fontId="6" fillId="0" borderId="32" xfId="0" applyFont="1" applyFill="1" applyBorder="1" applyAlignment="1" applyProtection="1">
      <alignment horizontal="center" vertical="center" wrapText="1"/>
      <protection hidden="1"/>
    </xf>
    <xf numFmtId="0" fontId="6" fillId="6" borderId="53" xfId="1" applyFont="1" applyFill="1" applyBorder="1" applyAlignment="1" applyProtection="1">
      <alignment horizontal="center" vertical="center"/>
      <protection locked="0"/>
    </xf>
    <xf numFmtId="0" fontId="6" fillId="0" borderId="1" xfId="3" applyFont="1" applyFill="1" applyBorder="1" applyAlignment="1" applyProtection="1">
      <alignment horizontal="center" vertical="center"/>
      <protection hidden="1"/>
    </xf>
    <xf numFmtId="0" fontId="16" fillId="5" borderId="41" xfId="0" applyFont="1" applyFill="1" applyBorder="1" applyAlignment="1" applyProtection="1">
      <alignment horizontal="center" vertical="center" wrapText="1"/>
      <protection hidden="1"/>
    </xf>
    <xf numFmtId="0" fontId="16" fillId="0" borderId="42" xfId="0" applyFont="1" applyFill="1" applyBorder="1" applyAlignment="1" applyProtection="1">
      <alignment horizontal="center" vertical="center" wrapText="1"/>
      <protection hidden="1"/>
    </xf>
    <xf numFmtId="0" fontId="16" fillId="0" borderId="43" xfId="0" applyFont="1" applyFill="1" applyBorder="1" applyAlignment="1" applyProtection="1">
      <alignment horizontal="center" vertical="center" wrapText="1"/>
      <protection hidden="1"/>
    </xf>
    <xf numFmtId="0" fontId="16" fillId="0" borderId="44" xfId="0" applyFont="1" applyFill="1" applyBorder="1" applyAlignment="1" applyProtection="1">
      <alignment horizontal="center" vertical="center" wrapText="1"/>
      <protection hidden="1"/>
    </xf>
    <xf numFmtId="38" fontId="19" fillId="0" borderId="0" xfId="7" applyFont="1" applyFill="1" applyBorder="1" applyAlignment="1" applyProtection="1">
      <alignment horizontal="right" vertical="center"/>
      <protection hidden="1"/>
    </xf>
    <xf numFmtId="0" fontId="6" fillId="0" borderId="18" xfId="3" applyFont="1" applyFill="1" applyBorder="1" applyAlignment="1" applyProtection="1">
      <alignment horizontal="center" vertical="center"/>
      <protection hidden="1"/>
    </xf>
    <xf numFmtId="0" fontId="6" fillId="6" borderId="34" xfId="1" applyFont="1" applyFill="1" applyBorder="1" applyAlignment="1" applyProtection="1">
      <alignment horizontal="center" vertical="center"/>
      <protection locked="0"/>
    </xf>
    <xf numFmtId="0" fontId="6" fillId="0" borderId="35" xfId="3" applyFont="1" applyFill="1" applyBorder="1" applyAlignment="1" applyProtection="1">
      <alignment horizontal="center" vertical="center"/>
      <protection hidden="1"/>
    </xf>
    <xf numFmtId="177" fontId="16" fillId="6" borderId="49" xfId="0" applyNumberFormat="1" applyFont="1" applyFill="1" applyBorder="1" applyAlignment="1" applyProtection="1">
      <alignment horizontal="right" vertical="center" wrapText="1"/>
      <protection hidden="1"/>
    </xf>
    <xf numFmtId="177" fontId="16" fillId="6" borderId="50" xfId="0" applyNumberFormat="1" applyFont="1" applyFill="1" applyBorder="1" applyAlignment="1" applyProtection="1">
      <alignment horizontal="right" vertical="center" wrapText="1"/>
      <protection hidden="1"/>
    </xf>
    <xf numFmtId="177" fontId="16" fillId="6" borderId="51" xfId="0" applyNumberFormat="1" applyFont="1" applyFill="1" applyBorder="1" applyAlignment="1" applyProtection="1">
      <alignment horizontal="right" vertical="center" wrapText="1"/>
      <protection hidden="1"/>
    </xf>
    <xf numFmtId="0" fontId="12" fillId="0" borderId="0" xfId="0" applyFont="1" applyFill="1" applyProtection="1">
      <alignment vertical="center"/>
      <protection hidden="1"/>
    </xf>
    <xf numFmtId="0" fontId="6" fillId="0" borderId="54" xfId="0" applyFont="1" applyFill="1" applyBorder="1" applyAlignment="1" applyProtection="1">
      <alignment horizontal="center" vertical="center"/>
      <protection hidden="1"/>
    </xf>
    <xf numFmtId="0" fontId="6" fillId="6" borderId="39" xfId="1" applyFont="1" applyFill="1" applyBorder="1" applyAlignment="1" applyProtection="1">
      <alignment horizontal="center" vertical="center"/>
      <protection locked="0"/>
    </xf>
    <xf numFmtId="177" fontId="16" fillId="6" borderId="22" xfId="0" applyNumberFormat="1" applyFont="1" applyFill="1" applyBorder="1" applyAlignment="1" applyProtection="1">
      <alignment horizontal="right" vertical="center" wrapText="1"/>
      <protection hidden="1"/>
    </xf>
    <xf numFmtId="177" fontId="16" fillId="6" borderId="0" xfId="0" applyNumberFormat="1" applyFont="1" applyFill="1" applyBorder="1" applyAlignment="1" applyProtection="1">
      <alignment horizontal="right" vertical="center" wrapText="1"/>
      <protection hidden="1"/>
    </xf>
    <xf numFmtId="177" fontId="16" fillId="6" borderId="23" xfId="0" applyNumberFormat="1" applyFont="1" applyFill="1" applyBorder="1" applyAlignment="1" applyProtection="1">
      <alignment horizontal="right" vertical="center" wrapText="1"/>
      <protection hidden="1"/>
    </xf>
    <xf numFmtId="38" fontId="6" fillId="0" borderId="45" xfId="4" applyFont="1" applyFill="1" applyBorder="1" applyAlignment="1" applyProtection="1">
      <alignment horizontal="center" vertical="center"/>
      <protection locked="0"/>
    </xf>
    <xf numFmtId="0" fontId="6" fillId="0" borderId="46" xfId="0" applyFont="1" applyFill="1" applyBorder="1" applyAlignment="1" applyProtection="1">
      <alignment horizontal="center" vertical="center" shrinkToFit="1"/>
      <protection hidden="1"/>
    </xf>
    <xf numFmtId="0" fontId="6" fillId="0" borderId="53" xfId="3" applyFont="1" applyFill="1" applyBorder="1" applyAlignment="1" applyProtection="1">
      <alignment horizontal="center" vertical="center"/>
      <protection hidden="1"/>
    </xf>
    <xf numFmtId="0" fontId="12" fillId="0" borderId="0" xfId="0" applyFont="1" applyFill="1" applyBorder="1" applyAlignment="1" applyProtection="1">
      <alignment horizontal="center" vertical="center" wrapText="1"/>
      <protection hidden="1"/>
    </xf>
    <xf numFmtId="38" fontId="19" fillId="0" borderId="0" xfId="7" applyFont="1" applyFill="1" applyBorder="1" applyAlignment="1" applyProtection="1">
      <alignment vertical="center"/>
      <protection locked="0"/>
    </xf>
    <xf numFmtId="38" fontId="6" fillId="0" borderId="20" xfId="4" applyFont="1" applyFill="1" applyBorder="1" applyAlignment="1" applyProtection="1">
      <alignment horizontal="center" vertical="center"/>
      <protection locked="0"/>
    </xf>
    <xf numFmtId="0" fontId="6" fillId="6" borderId="18" xfId="1" applyFont="1" applyFill="1" applyBorder="1" applyAlignment="1" applyProtection="1">
      <alignment horizontal="left" vertical="center"/>
      <protection locked="0"/>
    </xf>
    <xf numFmtId="179" fontId="6" fillId="0" borderId="47" xfId="4" applyNumberFormat="1" applyFont="1" applyFill="1" applyBorder="1" applyAlignment="1" applyProtection="1">
      <alignment horizontal="center" vertical="center"/>
      <protection hidden="1"/>
    </xf>
    <xf numFmtId="179" fontId="6" fillId="0" borderId="35" xfId="4" applyNumberFormat="1" applyFont="1" applyFill="1" applyBorder="1" applyAlignment="1" applyProtection="1">
      <alignment horizontal="center" vertical="center"/>
      <protection hidden="1"/>
    </xf>
    <xf numFmtId="0" fontId="12" fillId="0" borderId="0" xfId="0" applyFont="1" applyFill="1" applyBorder="1" applyAlignment="1" applyProtection="1">
      <alignment horizontal="center" vertical="center"/>
      <protection hidden="1"/>
    </xf>
    <xf numFmtId="0" fontId="12" fillId="0" borderId="0" xfId="0" applyFont="1" applyFill="1" applyBorder="1" applyAlignment="1" applyProtection="1">
      <alignment vertical="center"/>
      <protection locked="0"/>
    </xf>
    <xf numFmtId="38" fontId="19" fillId="0" borderId="0" xfId="7" applyFont="1" applyFill="1" applyBorder="1" applyAlignment="1" applyProtection="1">
      <alignment vertical="center"/>
      <protection hidden="1"/>
    </xf>
    <xf numFmtId="38" fontId="6" fillId="0" borderId="55" xfId="4" applyFont="1" applyFill="1" applyBorder="1" applyAlignment="1" applyProtection="1">
      <alignment horizontal="center" vertical="center"/>
      <protection locked="0"/>
    </xf>
    <xf numFmtId="0" fontId="6" fillId="0" borderId="56" xfId="3" applyFont="1" applyFill="1" applyBorder="1" applyAlignment="1" applyProtection="1">
      <alignment horizontal="center" vertical="center"/>
      <protection hidden="1"/>
    </xf>
    <xf numFmtId="179" fontId="6" fillId="0" borderId="52" xfId="4" applyNumberFormat="1" applyFont="1" applyFill="1" applyBorder="1" applyAlignment="1" applyProtection="1">
      <alignment horizontal="center" vertical="center"/>
      <protection hidden="1"/>
    </xf>
    <xf numFmtId="0" fontId="6" fillId="0" borderId="20" xfId="3" applyFont="1" applyFill="1" applyBorder="1" applyAlignment="1" applyProtection="1">
      <alignment vertical="center"/>
      <protection hidden="1"/>
    </xf>
    <xf numFmtId="0" fontId="6" fillId="0" borderId="46" xfId="0" applyFont="1" applyFill="1" applyBorder="1" applyAlignment="1" applyProtection="1">
      <alignment horizontal="right" vertical="center"/>
      <protection hidden="1"/>
    </xf>
    <xf numFmtId="0" fontId="18" fillId="0" borderId="57" xfId="0" applyFont="1" applyFill="1" applyBorder="1" applyAlignment="1" applyProtection="1">
      <alignment horizontal="right" vertical="center"/>
      <protection hidden="1"/>
    </xf>
    <xf numFmtId="0" fontId="18" fillId="0" borderId="58" xfId="0" applyFont="1" applyFill="1" applyBorder="1" applyAlignment="1" applyProtection="1">
      <alignment horizontal="right" vertical="center"/>
      <protection hidden="1"/>
    </xf>
    <xf numFmtId="0" fontId="18" fillId="0" borderId="59" xfId="0" applyFont="1" applyFill="1" applyBorder="1" applyAlignment="1" applyProtection="1">
      <alignment horizontal="right" vertical="center"/>
      <protection hidden="1"/>
    </xf>
    <xf numFmtId="0" fontId="23" fillId="0" borderId="0" xfId="0" applyFont="1" applyFill="1" applyProtection="1">
      <alignment vertical="center"/>
      <protection hidden="1"/>
    </xf>
    <xf numFmtId="0" fontId="16" fillId="5" borderId="60" xfId="0" applyFont="1" applyFill="1" applyBorder="1" applyAlignment="1" applyProtection="1">
      <alignment horizontal="center" vertical="center" wrapText="1"/>
      <protection hidden="1"/>
    </xf>
    <xf numFmtId="177" fontId="16" fillId="0" borderId="22" xfId="0" applyNumberFormat="1" applyFont="1" applyFill="1" applyBorder="1" applyAlignment="1" applyProtection="1">
      <alignment horizontal="right" vertical="center" shrinkToFit="1"/>
      <protection hidden="1"/>
    </xf>
    <xf numFmtId="177" fontId="16" fillId="0" borderId="0" xfId="0" applyNumberFormat="1" applyFont="1" applyFill="1" applyBorder="1" applyAlignment="1" applyProtection="1">
      <alignment horizontal="right" vertical="center" shrinkToFit="1"/>
      <protection hidden="1"/>
    </xf>
    <xf numFmtId="177" fontId="16" fillId="0" borderId="23" xfId="0" applyNumberFormat="1" applyFont="1" applyFill="1" applyBorder="1" applyAlignment="1" applyProtection="1">
      <alignment horizontal="right" vertical="center" shrinkToFit="1"/>
      <protection hidden="1"/>
    </xf>
    <xf numFmtId="177" fontId="18" fillId="0" borderId="24" xfId="0" applyNumberFormat="1" applyFont="1" applyFill="1" applyBorder="1" applyAlignment="1" applyProtection="1">
      <alignment horizontal="right" vertical="center" shrinkToFit="1"/>
      <protection hidden="1"/>
    </xf>
    <xf numFmtId="177" fontId="18" fillId="0" borderId="0" xfId="0" applyNumberFormat="1" applyFont="1" applyFill="1" applyAlignment="1" applyProtection="1">
      <alignment horizontal="right" vertical="center" shrinkToFit="1"/>
      <protection hidden="1"/>
    </xf>
    <xf numFmtId="177" fontId="24" fillId="0" borderId="61" xfId="7" applyNumberFormat="1" applyFont="1" applyFill="1" applyBorder="1" applyAlignment="1" applyProtection="1">
      <alignment horizontal="right" vertical="center" shrinkToFit="1"/>
      <protection hidden="1"/>
    </xf>
    <xf numFmtId="177" fontId="25" fillId="0" borderId="62" xfId="7" applyNumberFormat="1" applyFont="1" applyFill="1" applyBorder="1" applyAlignment="1" applyProtection="1">
      <alignment horizontal="right" vertical="center" shrinkToFit="1"/>
      <protection hidden="1"/>
    </xf>
    <xf numFmtId="180" fontId="6" fillId="0" borderId="46" xfId="4" applyNumberFormat="1" applyFont="1" applyFill="1" applyBorder="1" applyAlignment="1" applyProtection="1">
      <alignment horizontal="center" vertical="center"/>
      <protection hidden="1"/>
    </xf>
    <xf numFmtId="0" fontId="16" fillId="5" borderId="63" xfId="0" applyFont="1" applyFill="1" applyBorder="1" applyAlignment="1" applyProtection="1">
      <alignment horizontal="center" vertical="center" wrapText="1"/>
      <protection hidden="1"/>
    </xf>
    <xf numFmtId="177" fontId="24" fillId="0" borderId="25" xfId="7" applyNumberFormat="1" applyFont="1" applyFill="1" applyBorder="1" applyAlignment="1" applyProtection="1">
      <alignment horizontal="right" vertical="center" shrinkToFit="1"/>
      <protection hidden="1"/>
    </xf>
    <xf numFmtId="177" fontId="25" fillId="0" borderId="26" xfId="7" applyNumberFormat="1" applyFont="1" applyFill="1" applyBorder="1" applyAlignment="1" applyProtection="1">
      <alignment horizontal="right" vertical="center" shrinkToFit="1"/>
      <protection hidden="1"/>
    </xf>
    <xf numFmtId="0" fontId="26" fillId="0" borderId="0" xfId="0" applyFont="1" applyFill="1" applyBorder="1" applyAlignment="1" applyProtection="1">
      <alignment horizontal="center" vertical="center"/>
      <protection hidden="1"/>
    </xf>
    <xf numFmtId="0" fontId="27" fillId="0" borderId="0" xfId="0" applyFont="1" applyFill="1" applyBorder="1" applyAlignment="1" applyProtection="1">
      <alignment horizontal="center" vertical="center"/>
      <protection hidden="1"/>
    </xf>
    <xf numFmtId="0" fontId="6" fillId="0" borderId="20" xfId="0" applyFont="1" applyFill="1" applyBorder="1" applyProtection="1">
      <alignment vertical="center"/>
      <protection hidden="1"/>
    </xf>
    <xf numFmtId="0" fontId="6" fillId="0" borderId="40" xfId="0" applyFont="1" applyFill="1" applyBorder="1" applyAlignment="1" applyProtection="1">
      <alignment horizontal="center" vertical="center"/>
      <protection hidden="1"/>
    </xf>
    <xf numFmtId="181" fontId="6" fillId="0" borderId="35" xfId="4" applyNumberFormat="1" applyFont="1" applyFill="1" applyBorder="1" applyAlignment="1" applyProtection="1">
      <alignment horizontal="center" vertical="center"/>
      <protection hidden="1"/>
    </xf>
    <xf numFmtId="0" fontId="6" fillId="0" borderId="46" xfId="3" applyFont="1" applyFill="1" applyBorder="1" applyAlignment="1" applyProtection="1">
      <alignment horizontal="left" vertical="center"/>
      <protection hidden="1"/>
    </xf>
    <xf numFmtId="0" fontId="6" fillId="6" borderId="0" xfId="0" applyFont="1" applyFill="1" applyProtection="1">
      <alignment vertical="center"/>
      <protection hidden="1"/>
    </xf>
    <xf numFmtId="0" fontId="28" fillId="0" borderId="46" xfId="0" applyFont="1" applyFill="1" applyBorder="1" applyAlignment="1" applyProtection="1">
      <alignment horizontal="center" vertical="center"/>
      <protection hidden="1"/>
    </xf>
    <xf numFmtId="0" fontId="29" fillId="0" borderId="53" xfId="3" applyFont="1" applyFill="1" applyBorder="1" applyAlignment="1" applyProtection="1">
      <alignment horizontal="center" vertical="center"/>
      <protection hidden="1"/>
    </xf>
    <xf numFmtId="181" fontId="16" fillId="0" borderId="47" xfId="4" applyNumberFormat="1" applyFont="1" applyFill="1" applyBorder="1" applyAlignment="1" applyProtection="1">
      <alignment horizontal="center" vertical="center" shrinkToFit="1"/>
      <protection hidden="1"/>
    </xf>
    <xf numFmtId="0" fontId="29" fillId="0" borderId="34" xfId="3" applyFont="1" applyFill="1" applyBorder="1" applyAlignment="1" applyProtection="1">
      <alignment horizontal="center" vertical="center"/>
      <protection hidden="1"/>
    </xf>
    <xf numFmtId="181" fontId="16" fillId="0" borderId="35" xfId="4" applyNumberFormat="1" applyFont="1" applyFill="1" applyBorder="1" applyAlignment="1" applyProtection="1">
      <alignment horizontal="center" vertical="center" shrinkToFit="1"/>
      <protection hidden="1"/>
    </xf>
    <xf numFmtId="0" fontId="16" fillId="0" borderId="22" xfId="0" applyFont="1" applyFill="1" applyBorder="1" applyAlignment="1" applyProtection="1">
      <alignment horizontal="center" vertical="center" wrapText="1"/>
      <protection hidden="1"/>
    </xf>
    <xf numFmtId="0" fontId="16" fillId="0" borderId="64" xfId="0" applyFont="1" applyFill="1" applyBorder="1" applyAlignment="1" applyProtection="1">
      <alignment horizontal="center" vertical="center" wrapText="1"/>
      <protection hidden="1"/>
    </xf>
    <xf numFmtId="0" fontId="16" fillId="0" borderId="65" xfId="0" applyFont="1" applyFill="1" applyBorder="1" applyAlignment="1" applyProtection="1">
      <alignment horizontal="center" vertical="center" wrapText="1"/>
      <protection hidden="1"/>
    </xf>
    <xf numFmtId="0" fontId="16" fillId="0" borderId="0" xfId="0" applyFont="1" applyFill="1" applyAlignment="1" applyProtection="1">
      <alignment horizontal="center" vertical="center" wrapText="1"/>
      <protection hidden="1"/>
    </xf>
    <xf numFmtId="0" fontId="16" fillId="0" borderId="0" xfId="0" applyFont="1" applyFill="1" applyBorder="1" applyAlignment="1" applyProtection="1">
      <alignment horizontal="center" vertical="center" wrapText="1"/>
      <protection hidden="1"/>
    </xf>
    <xf numFmtId="0" fontId="16" fillId="0" borderId="25" xfId="0" applyFont="1" applyFill="1" applyBorder="1" applyAlignment="1" applyProtection="1">
      <alignment horizontal="center" vertical="center" wrapText="1"/>
      <protection hidden="1"/>
    </xf>
    <xf numFmtId="0" fontId="16" fillId="0" borderId="26" xfId="0" applyFont="1" applyFill="1" applyBorder="1" applyAlignment="1" applyProtection="1">
      <alignment horizontal="center" vertical="center" wrapText="1"/>
      <protection hidden="1"/>
    </xf>
    <xf numFmtId="0" fontId="6" fillId="6" borderId="27" xfId="1" applyFont="1" applyFill="1" applyBorder="1" applyAlignment="1" applyProtection="1">
      <alignment horizontal="left" vertical="center"/>
      <protection locked="0"/>
    </xf>
    <xf numFmtId="0" fontId="6" fillId="0" borderId="30" xfId="0" applyFont="1" applyFill="1" applyBorder="1" applyProtection="1">
      <alignment vertical="center"/>
      <protection hidden="1"/>
    </xf>
    <xf numFmtId="0" fontId="28" fillId="0" borderId="66" xfId="0" applyFont="1" applyFill="1" applyBorder="1" applyAlignment="1" applyProtection="1">
      <alignment horizontal="center" vertical="center"/>
      <protection hidden="1"/>
    </xf>
    <xf numFmtId="0" fontId="29" fillId="0" borderId="56" xfId="3" applyFont="1" applyFill="1" applyBorder="1" applyAlignment="1" applyProtection="1">
      <alignment horizontal="center" vertical="center"/>
      <protection hidden="1"/>
    </xf>
    <xf numFmtId="181" fontId="16" fillId="0" borderId="52" xfId="4" applyNumberFormat="1" applyFont="1" applyFill="1" applyBorder="1" applyAlignment="1" applyProtection="1">
      <alignment horizontal="center" vertical="center" shrinkToFit="1"/>
      <protection hidden="1"/>
    </xf>
    <xf numFmtId="0" fontId="16" fillId="5" borderId="67" xfId="0" applyFont="1" applyFill="1" applyBorder="1" applyAlignment="1" applyProtection="1">
      <alignment horizontal="center" vertical="center" wrapText="1"/>
      <protection hidden="1"/>
    </xf>
    <xf numFmtId="0" fontId="16" fillId="0" borderId="68" xfId="0" applyFont="1" applyFill="1" applyBorder="1" applyAlignment="1" applyProtection="1">
      <alignment horizontal="center" vertical="center" wrapText="1"/>
      <protection hidden="1"/>
    </xf>
    <xf numFmtId="0" fontId="16" fillId="0" borderId="69" xfId="0" applyFont="1" applyFill="1" applyBorder="1" applyAlignment="1" applyProtection="1">
      <alignment horizontal="center" vertical="center" wrapText="1"/>
      <protection hidden="1"/>
    </xf>
    <xf numFmtId="0" fontId="16" fillId="0" borderId="70" xfId="0" applyFont="1" applyFill="1" applyBorder="1" applyAlignment="1" applyProtection="1">
      <alignment horizontal="center" vertical="center" wrapText="1"/>
      <protection hidden="1"/>
    </xf>
    <xf numFmtId="0" fontId="16" fillId="0" borderId="71" xfId="0" applyFont="1" applyFill="1" applyBorder="1" applyAlignment="1" applyProtection="1">
      <alignment horizontal="center" vertical="center" wrapText="1"/>
      <protection hidden="1"/>
    </xf>
    <xf numFmtId="0" fontId="16" fillId="0" borderId="72" xfId="0" applyFont="1" applyFill="1" applyBorder="1" applyAlignment="1" applyProtection="1">
      <alignment horizontal="center" vertical="center" wrapText="1"/>
      <protection hidden="1"/>
    </xf>
    <xf numFmtId="0" fontId="6" fillId="0" borderId="4" xfId="0" applyFont="1" applyFill="1" applyBorder="1" applyAlignment="1" applyProtection="1">
      <alignment vertical="center"/>
      <protection hidden="1"/>
    </xf>
    <xf numFmtId="0" fontId="6" fillId="0" borderId="0" xfId="0" applyFont="1" applyFill="1" applyBorder="1" applyAlignment="1" applyProtection="1">
      <alignment vertical="center" wrapText="1"/>
      <protection hidden="1"/>
    </xf>
    <xf numFmtId="0" fontId="6" fillId="0" borderId="0" xfId="0" applyFont="1" applyFill="1" applyAlignment="1" applyProtection="1">
      <alignment vertical="center" wrapText="1"/>
      <protection hidden="1"/>
    </xf>
    <xf numFmtId="0" fontId="6" fillId="0" borderId="0" xfId="0" applyFont="1" applyFill="1" applyBorder="1" applyAlignment="1" applyProtection="1">
      <alignment vertical="center"/>
      <protection hidden="1"/>
    </xf>
    <xf numFmtId="0" fontId="30" fillId="0" borderId="0" xfId="0" applyFont="1" applyFill="1" applyBorder="1" applyAlignment="1" applyProtection="1">
      <alignment horizontal="left" vertical="top" wrapText="1" indent="1"/>
      <protection locked="0"/>
    </xf>
    <xf numFmtId="0" fontId="30" fillId="0" borderId="0" xfId="0" applyFont="1" applyFill="1" applyAlignment="1" applyProtection="1">
      <alignment horizontal="left" vertical="top" wrapText="1" indent="1"/>
      <protection locked="0"/>
    </xf>
    <xf numFmtId="0" fontId="2" fillId="0" borderId="0" xfId="0" applyFont="1" applyFill="1" applyBorder="1" applyAlignment="1" applyProtection="1">
      <alignment vertical="top"/>
      <protection hidden="1"/>
    </xf>
    <xf numFmtId="38" fontId="31" fillId="0" borderId="0" xfId="7" applyFont="1" applyFill="1" applyBorder="1" applyAlignment="1" applyProtection="1">
      <alignment horizontal="center" vertical="center"/>
      <protection hidden="1"/>
    </xf>
    <xf numFmtId="0" fontId="32" fillId="0" borderId="0" xfId="0" applyFont="1" applyFill="1" applyBorder="1" applyAlignment="1" applyProtection="1">
      <alignment vertical="center"/>
      <protection hidden="1"/>
    </xf>
    <xf numFmtId="0" fontId="33" fillId="0" borderId="23" xfId="0" applyFont="1" applyFill="1" applyBorder="1" applyProtection="1">
      <alignment vertical="center"/>
      <protection hidden="1"/>
    </xf>
    <xf numFmtId="0" fontId="33" fillId="0" borderId="0" xfId="0" applyFont="1" applyFill="1" applyBorder="1" applyProtection="1">
      <alignment vertical="center"/>
      <protection hidden="1"/>
    </xf>
    <xf numFmtId="0" fontId="33" fillId="0" borderId="73" xfId="0" applyFont="1" applyFill="1" applyBorder="1" applyProtection="1">
      <alignment vertical="center"/>
      <protection hidden="1"/>
    </xf>
    <xf numFmtId="0" fontId="33" fillId="0" borderId="0" xfId="0" applyFont="1" applyFill="1" applyProtection="1">
      <alignment vertical="center"/>
      <protection hidden="1"/>
    </xf>
    <xf numFmtId="0" fontId="33" fillId="0" borderId="74" xfId="0" applyFont="1" applyFill="1" applyBorder="1" applyProtection="1">
      <alignment vertical="center"/>
      <protection hidden="1"/>
    </xf>
    <xf numFmtId="0" fontId="33" fillId="0" borderId="75" xfId="0" applyFont="1" applyFill="1" applyBorder="1" applyProtection="1">
      <alignment vertical="center"/>
      <protection hidden="1"/>
    </xf>
    <xf numFmtId="0" fontId="33" fillId="0" borderId="76" xfId="0" applyFont="1" applyFill="1" applyBorder="1" applyProtection="1">
      <alignment vertical="center"/>
      <protection hidden="1"/>
    </xf>
    <xf numFmtId="0" fontId="20" fillId="0" borderId="0" xfId="0" applyFont="1">
      <alignment vertical="center"/>
    </xf>
    <xf numFmtId="0" fontId="33" fillId="0" borderId="77" xfId="0" applyFont="1" applyFill="1" applyBorder="1" applyAlignment="1" applyProtection="1">
      <alignment vertical="center" wrapText="1"/>
      <protection hidden="1"/>
    </xf>
    <xf numFmtId="0" fontId="33" fillId="0" borderId="77" xfId="0" applyFont="1" applyFill="1" applyBorder="1" applyProtection="1">
      <alignment vertical="center"/>
      <protection hidden="1"/>
    </xf>
    <xf numFmtId="0" fontId="33" fillId="0" borderId="33" xfId="0" applyFont="1" applyFill="1" applyBorder="1" applyProtection="1">
      <alignment vertical="center"/>
      <protection hidden="1"/>
    </xf>
    <xf numFmtId="0" fontId="33" fillId="0" borderId="78" xfId="0" applyFont="1" applyFill="1" applyBorder="1" applyProtection="1">
      <alignment vertical="center"/>
      <protection hidden="1"/>
    </xf>
    <xf numFmtId="0" fontId="33" fillId="0" borderId="32" xfId="0" applyFont="1" applyFill="1" applyBorder="1" applyProtection="1">
      <alignment vertical="center"/>
      <protection hidden="1"/>
    </xf>
    <xf numFmtId="0" fontId="33" fillId="0" borderId="3" xfId="0" applyFont="1" applyFill="1" applyBorder="1" applyProtection="1">
      <alignment vertical="center"/>
      <protection hidden="1"/>
    </xf>
    <xf numFmtId="0" fontId="33" fillId="0" borderId="79" xfId="0" applyFont="1" applyFill="1" applyBorder="1" applyProtection="1">
      <alignment vertical="center"/>
      <protection hidden="1"/>
    </xf>
    <xf numFmtId="0" fontId="33" fillId="0" borderId="80" xfId="0" applyFont="1" applyFill="1" applyBorder="1" applyProtection="1">
      <alignment vertical="center"/>
      <protection hidden="1"/>
    </xf>
    <xf numFmtId="0" fontId="20" fillId="0" borderId="0" xfId="0" applyFont="1">
      <alignment vertical="center"/>
    </xf>
    <xf numFmtId="0" fontId="33" fillId="0" borderId="81" xfId="0" applyFont="1" applyFill="1" applyBorder="1" applyAlignment="1" applyProtection="1">
      <alignment vertical="center" wrapText="1"/>
      <protection hidden="1"/>
    </xf>
    <xf numFmtId="0" fontId="33" fillId="0" borderId="82" xfId="0" applyFont="1" applyFill="1" applyBorder="1" applyProtection="1">
      <alignment vertical="center"/>
      <protection hidden="1"/>
    </xf>
    <xf numFmtId="0" fontId="33" fillId="0" borderId="83" xfId="0" applyFont="1" applyFill="1" applyBorder="1" applyAlignment="1" applyProtection="1">
      <alignment horizontal="right" vertical="center"/>
      <protection hidden="1"/>
    </xf>
    <xf numFmtId="0" fontId="33" fillId="0" borderId="81" xfId="0" applyFont="1" applyFill="1" applyBorder="1" applyProtection="1">
      <alignment vertical="center"/>
      <protection hidden="1"/>
    </xf>
    <xf numFmtId="0" fontId="33" fillId="0" borderId="83" xfId="0" applyFont="1" applyFill="1" applyBorder="1" applyProtection="1">
      <alignment vertical="center"/>
      <protection hidden="1"/>
    </xf>
    <xf numFmtId="0" fontId="33" fillId="0" borderId="80" xfId="0" applyFont="1" applyFill="1" applyBorder="1" applyAlignment="1" applyProtection="1">
      <alignment horizontal="right" vertical="center"/>
      <protection hidden="1"/>
    </xf>
    <xf numFmtId="0" fontId="34" fillId="0" borderId="0" xfId="0" applyFont="1" applyFill="1" applyProtection="1">
      <alignment vertical="center"/>
      <protection hidden="1"/>
    </xf>
    <xf numFmtId="0" fontId="12" fillId="0" borderId="0" xfId="0" applyFont="1" applyFill="1" applyProtection="1">
      <alignment vertical="center"/>
      <protection locked="0"/>
    </xf>
    <xf numFmtId="0" fontId="9" fillId="0" borderId="0" xfId="0" applyFont="1" applyFill="1" applyBorder="1" applyProtection="1">
      <alignment vertical="center"/>
      <protection hidden="1"/>
    </xf>
    <xf numFmtId="0" fontId="9" fillId="0" borderId="0" xfId="0" applyFont="1" applyFill="1" applyProtection="1">
      <alignment vertical="center"/>
      <protection hidden="1"/>
    </xf>
    <xf numFmtId="0" fontId="10" fillId="0" borderId="1" xfId="1" applyFont="1" applyFill="1" applyBorder="1" applyAlignment="1">
      <alignment horizontal="center" vertical="center"/>
      <protection hidden="1"/>
    </xf>
    <xf numFmtId="0" fontId="6" fillId="0" borderId="84" xfId="0" applyFont="1" applyFill="1" applyBorder="1" applyAlignment="1" applyProtection="1">
      <alignment horizontal="center" vertical="center" wrapText="1"/>
      <protection hidden="1"/>
    </xf>
    <xf numFmtId="0" fontId="6" fillId="0" borderId="85" xfId="0" applyFont="1" applyFill="1" applyBorder="1" applyAlignment="1" applyProtection="1">
      <alignment horizontal="center" vertical="center" textRotation="255" wrapText="1" shrinkToFit="1"/>
      <protection hidden="1"/>
    </xf>
    <xf numFmtId="0" fontId="6" fillId="0" borderId="86" xfId="0" applyFont="1" applyFill="1" applyBorder="1" applyAlignment="1" applyProtection="1">
      <alignment horizontal="center" vertical="center" textRotation="255" wrapText="1" shrinkToFit="1"/>
      <protection hidden="1"/>
    </xf>
    <xf numFmtId="0" fontId="6" fillId="0" borderId="87" xfId="0" applyFont="1" applyFill="1" applyBorder="1" applyAlignment="1" applyProtection="1">
      <alignment horizontal="center" vertical="center" textRotation="255" wrapText="1" shrinkToFit="1"/>
      <protection hidden="1"/>
    </xf>
    <xf numFmtId="0" fontId="6" fillId="0" borderId="12" xfId="0" applyFont="1" applyFill="1" applyBorder="1" applyAlignment="1" applyProtection="1">
      <alignment horizontal="center" vertical="center" textRotation="255" wrapText="1" shrinkToFit="1"/>
      <protection hidden="1"/>
    </xf>
    <xf numFmtId="0" fontId="6" fillId="0" borderId="88" xfId="0" applyFont="1" applyFill="1" applyBorder="1" applyAlignment="1" applyProtection="1">
      <alignment horizontal="center" vertical="center" textRotation="255" wrapText="1" shrinkToFit="1"/>
      <protection hidden="1"/>
    </xf>
    <xf numFmtId="0" fontId="11" fillId="0" borderId="0" xfId="0" applyFont="1" applyFill="1" applyBorder="1" applyAlignment="1" applyProtection="1">
      <alignment horizontal="left" vertical="center" wrapText="1"/>
      <protection hidden="1"/>
    </xf>
    <xf numFmtId="0" fontId="16" fillId="5" borderId="89" xfId="0" applyFont="1" applyFill="1" applyBorder="1" applyAlignment="1" applyProtection="1">
      <alignment horizontal="center" vertical="center" wrapText="1"/>
      <protection hidden="1"/>
    </xf>
    <xf numFmtId="0" fontId="16" fillId="0" borderId="90" xfId="0" applyFont="1" applyFill="1" applyBorder="1" applyAlignment="1" applyProtection="1">
      <alignment horizontal="center" vertical="center" textRotation="255" wrapText="1" shrinkToFit="1"/>
      <protection hidden="1"/>
    </xf>
    <xf numFmtId="0" fontId="16" fillId="0" borderId="91" xfId="0" applyFont="1" applyFill="1" applyBorder="1" applyAlignment="1" applyProtection="1">
      <alignment horizontal="center" vertical="center" textRotation="255" wrapText="1" shrinkToFit="1"/>
      <protection hidden="1"/>
    </xf>
    <xf numFmtId="0" fontId="16" fillId="0" borderId="92" xfId="0" applyFont="1" applyFill="1" applyBorder="1" applyAlignment="1" applyProtection="1">
      <alignment horizontal="center" vertical="center" textRotation="255" wrapText="1" shrinkToFit="1"/>
      <protection hidden="1"/>
    </xf>
    <xf numFmtId="0" fontId="16" fillId="0" borderId="93" xfId="0" applyFont="1" applyFill="1" applyBorder="1" applyAlignment="1" applyProtection="1">
      <alignment horizontal="center" vertical="center" textRotation="255" wrapText="1" shrinkToFit="1"/>
      <protection hidden="1"/>
    </xf>
    <xf numFmtId="0" fontId="16" fillId="0" borderId="94" xfId="0" applyFont="1" applyFill="1" applyBorder="1" applyAlignment="1" applyProtection="1">
      <alignment horizontal="center" vertical="center" textRotation="255" wrapText="1" shrinkToFit="1"/>
      <protection hidden="1"/>
    </xf>
    <xf numFmtId="0" fontId="18" fillId="0" borderId="14" xfId="0" applyFont="1" applyFill="1" applyBorder="1" applyAlignment="1" applyProtection="1">
      <alignment horizontal="right" vertical="center" wrapText="1" shrinkToFit="1"/>
      <protection hidden="1"/>
    </xf>
    <xf numFmtId="0" fontId="6" fillId="0" borderId="0" xfId="0" applyFont="1" applyFill="1" applyBorder="1" applyAlignment="1" applyProtection="1">
      <alignment vertical="center" textRotation="255" wrapText="1" shrinkToFit="1"/>
      <protection hidden="1"/>
    </xf>
    <xf numFmtId="38" fontId="12" fillId="0" borderId="0" xfId="4" applyFont="1" applyFill="1" applyProtection="1">
      <alignment vertical="center"/>
      <protection hidden="1"/>
    </xf>
    <xf numFmtId="182" fontId="12" fillId="0" borderId="0" xfId="0" applyNumberFormat="1" applyFont="1" applyFill="1" applyProtection="1">
      <alignment vertical="center"/>
      <protection hidden="1"/>
    </xf>
    <xf numFmtId="0" fontId="10" fillId="0" borderId="35" xfId="1" applyFont="1" applyFill="1" applyBorder="1" applyAlignment="1">
      <alignment horizontal="center" vertical="center"/>
      <protection hidden="1"/>
    </xf>
    <xf numFmtId="0" fontId="14" fillId="0" borderId="0" xfId="0" applyFont="1" applyFill="1" applyAlignment="1" applyProtection="1">
      <alignment horizontal="center"/>
      <protection hidden="1"/>
    </xf>
    <xf numFmtId="0" fontId="6" fillId="0" borderId="95" xfId="0" applyFont="1" applyFill="1" applyBorder="1" applyAlignment="1" applyProtection="1">
      <alignment horizontal="center" vertical="center" wrapText="1"/>
      <protection hidden="1"/>
    </xf>
    <xf numFmtId="0" fontId="6" fillId="6" borderId="7" xfId="0" applyFont="1" applyFill="1" applyBorder="1" applyAlignment="1" applyProtection="1">
      <alignment horizontal="center" vertical="center" shrinkToFit="1"/>
      <protection locked="0"/>
    </xf>
    <xf numFmtId="0" fontId="6" fillId="6" borderId="8" xfId="0" applyFont="1" applyFill="1" applyBorder="1" applyAlignment="1" applyProtection="1">
      <alignment horizontal="center" vertical="center" shrinkToFit="1"/>
      <protection locked="0"/>
    </xf>
    <xf numFmtId="0" fontId="6" fillId="6" borderId="96" xfId="0" applyFont="1" applyFill="1" applyBorder="1" applyAlignment="1" applyProtection="1">
      <alignment horizontal="center" vertical="center" shrinkToFit="1"/>
      <protection locked="0"/>
    </xf>
    <xf numFmtId="0" fontId="6" fillId="6" borderId="97" xfId="0" applyFont="1" applyFill="1" applyBorder="1" applyAlignment="1" applyProtection="1">
      <alignment horizontal="center" vertical="center" shrinkToFit="1"/>
      <protection locked="0"/>
    </xf>
    <xf numFmtId="0" fontId="6" fillId="6" borderId="6" xfId="0" applyFont="1" applyFill="1" applyBorder="1" applyAlignment="1" applyProtection="1">
      <alignment horizontal="center" vertical="center" shrinkToFit="1"/>
      <protection locked="0"/>
    </xf>
    <xf numFmtId="0" fontId="6" fillId="6" borderId="98" xfId="0" applyFont="1" applyFill="1" applyBorder="1" applyAlignment="1" applyProtection="1">
      <alignment horizontal="center" vertical="center" shrinkToFit="1"/>
      <protection locked="0"/>
    </xf>
    <xf numFmtId="0" fontId="6" fillId="6" borderId="99" xfId="0" applyFont="1" applyFill="1" applyBorder="1" applyAlignment="1" applyProtection="1">
      <alignment horizontal="center" vertical="center" shrinkToFit="1"/>
      <protection locked="0"/>
    </xf>
    <xf numFmtId="0" fontId="16" fillId="5" borderId="100" xfId="0" applyFont="1" applyFill="1" applyBorder="1" applyAlignment="1" applyProtection="1">
      <alignment horizontal="center" vertical="center" wrapText="1"/>
      <protection hidden="1"/>
    </xf>
    <xf numFmtId="0" fontId="6" fillId="0" borderId="101" xfId="0" applyFont="1" applyFill="1" applyBorder="1" applyAlignment="1" applyProtection="1">
      <alignment vertical="center" shrinkToFit="1"/>
      <protection hidden="1"/>
    </xf>
    <xf numFmtId="0" fontId="6" fillId="0" borderId="101" xfId="0" applyFont="1" applyFill="1" applyBorder="1" applyProtection="1">
      <alignment vertical="center"/>
      <protection hidden="1"/>
    </xf>
    <xf numFmtId="0" fontId="6" fillId="0" borderId="43" xfId="0" applyFont="1" applyFill="1" applyBorder="1" applyProtection="1">
      <alignment vertical="center"/>
      <protection hidden="1"/>
    </xf>
    <xf numFmtId="0" fontId="6" fillId="0" borderId="102" xfId="0" applyFont="1" applyFill="1" applyBorder="1" applyProtection="1">
      <alignment vertical="center"/>
      <protection hidden="1"/>
    </xf>
    <xf numFmtId="0" fontId="6" fillId="0" borderId="103" xfId="0" applyFont="1" applyFill="1" applyBorder="1" applyProtection="1">
      <alignment vertical="center"/>
      <protection hidden="1"/>
    </xf>
    <xf numFmtId="0" fontId="18" fillId="0" borderId="24" xfId="0" applyFont="1" applyFill="1" applyBorder="1" applyAlignment="1" applyProtection="1">
      <alignment horizontal="right" vertical="center" wrapText="1" shrinkToFit="1"/>
      <protection hidden="1"/>
    </xf>
    <xf numFmtId="0" fontId="6" fillId="0" borderId="104" xfId="0" applyFont="1" applyFill="1" applyBorder="1" applyAlignment="1" applyProtection="1">
      <alignment horizontal="center" vertical="center" shrinkToFit="1"/>
      <protection hidden="1"/>
    </xf>
    <xf numFmtId="0" fontId="6" fillId="0" borderId="105" xfId="0" applyNumberFormat="1" applyFont="1" applyFill="1" applyBorder="1" applyAlignment="1" applyProtection="1">
      <alignment horizontal="center" vertical="center" shrinkToFit="1"/>
      <protection hidden="1"/>
    </xf>
    <xf numFmtId="0" fontId="6" fillId="0" borderId="106" xfId="0" applyNumberFormat="1" applyFont="1" applyFill="1" applyBorder="1" applyAlignment="1" applyProtection="1">
      <alignment horizontal="center" vertical="center" shrinkToFit="1"/>
      <protection hidden="1"/>
    </xf>
    <xf numFmtId="0" fontId="6" fillId="0" borderId="107" xfId="0" applyNumberFormat="1" applyFont="1" applyFill="1" applyBorder="1" applyAlignment="1" applyProtection="1">
      <alignment horizontal="center" vertical="center" shrinkToFit="1"/>
      <protection hidden="1"/>
    </xf>
    <xf numFmtId="0" fontId="6" fillId="0" borderId="108" xfId="0" applyNumberFormat="1" applyFont="1" applyFill="1" applyBorder="1" applyAlignment="1" applyProtection="1">
      <alignment horizontal="center" vertical="center" shrinkToFit="1"/>
      <protection hidden="1"/>
    </xf>
    <xf numFmtId="0" fontId="6" fillId="0" borderId="109" xfId="0" applyNumberFormat="1" applyFont="1" applyFill="1" applyBorder="1" applyAlignment="1" applyProtection="1">
      <alignment horizontal="center" vertical="center" shrinkToFit="1"/>
      <protection hidden="1"/>
    </xf>
    <xf numFmtId="0" fontId="6" fillId="0" borderId="110" xfId="0" applyNumberFormat="1" applyFont="1" applyFill="1" applyBorder="1" applyAlignment="1" applyProtection="1">
      <alignment horizontal="center" vertical="center" shrinkToFit="1"/>
      <protection hidden="1"/>
    </xf>
    <xf numFmtId="0" fontId="11" fillId="0" borderId="0" xfId="3" applyFont="1" applyFill="1" applyBorder="1" applyAlignment="1" applyProtection="1">
      <alignment horizontal="left" vertical="center"/>
      <protection hidden="1"/>
    </xf>
    <xf numFmtId="183" fontId="6" fillId="0" borderId="101" xfId="0" applyNumberFormat="1" applyFont="1" applyFill="1" applyBorder="1" applyAlignment="1" applyProtection="1">
      <alignment horizontal="center" vertical="center" shrinkToFit="1"/>
      <protection hidden="1"/>
    </xf>
    <xf numFmtId="183" fontId="6" fillId="0" borderId="101" xfId="0" applyNumberFormat="1" applyFont="1" applyFill="1" applyBorder="1" applyAlignment="1" applyProtection="1">
      <alignment horizontal="center" vertical="center"/>
      <protection hidden="1"/>
    </xf>
    <xf numFmtId="183" fontId="6" fillId="0" borderId="43" xfId="0" applyNumberFormat="1" applyFont="1" applyFill="1" applyBorder="1" applyAlignment="1" applyProtection="1">
      <alignment horizontal="center" vertical="center"/>
      <protection hidden="1"/>
    </xf>
    <xf numFmtId="183" fontId="6" fillId="0" borderId="102" xfId="0" applyNumberFormat="1" applyFont="1" applyFill="1" applyBorder="1" applyAlignment="1" applyProtection="1">
      <alignment horizontal="center" vertical="center"/>
      <protection hidden="1"/>
    </xf>
    <xf numFmtId="183" fontId="6" fillId="0" borderId="103" xfId="0" applyNumberFormat="1" applyFont="1" applyFill="1" applyBorder="1" applyAlignment="1" applyProtection="1">
      <alignment horizontal="center" vertical="center"/>
      <protection hidden="1"/>
    </xf>
    <xf numFmtId="0" fontId="6" fillId="0" borderId="111" xfId="2" applyNumberFormat="1" applyFont="1" applyFill="1" applyBorder="1" applyAlignment="1" applyProtection="1">
      <alignment horizontal="center" vertical="center" wrapText="1"/>
      <protection hidden="1"/>
    </xf>
    <xf numFmtId="49" fontId="6" fillId="6" borderId="112" xfId="0" applyNumberFormat="1" applyFont="1" applyFill="1" applyBorder="1" applyAlignment="1" applyProtection="1">
      <alignment horizontal="center" vertical="center" shrinkToFit="1"/>
      <protection locked="0"/>
    </xf>
    <xf numFmtId="49" fontId="6" fillId="6" borderId="113" xfId="0" applyNumberFormat="1" applyFont="1" applyFill="1" applyBorder="1" applyAlignment="1" applyProtection="1">
      <alignment horizontal="center" vertical="center" shrinkToFit="1"/>
      <protection locked="0"/>
    </xf>
    <xf numFmtId="49" fontId="6" fillId="6" borderId="114" xfId="0" applyNumberFormat="1" applyFont="1" applyFill="1" applyBorder="1" applyAlignment="1" applyProtection="1">
      <alignment horizontal="center" vertical="center" shrinkToFit="1"/>
      <protection locked="0"/>
    </xf>
    <xf numFmtId="49" fontId="6" fillId="6" borderId="115" xfId="0" applyNumberFormat="1" applyFont="1" applyFill="1" applyBorder="1" applyAlignment="1" applyProtection="1">
      <alignment horizontal="center" vertical="center" shrinkToFit="1"/>
      <protection locked="0"/>
    </xf>
    <xf numFmtId="49" fontId="6" fillId="6" borderId="116" xfId="0" applyNumberFormat="1" applyFont="1" applyFill="1" applyBorder="1" applyAlignment="1" applyProtection="1">
      <alignment horizontal="center" vertical="center" shrinkToFit="1"/>
      <protection locked="0"/>
    </xf>
    <xf numFmtId="49" fontId="6" fillId="6" borderId="117" xfId="0" applyNumberFormat="1" applyFont="1" applyFill="1" applyBorder="1" applyAlignment="1" applyProtection="1">
      <alignment horizontal="center" vertical="center" shrinkToFit="1"/>
      <protection locked="0"/>
    </xf>
    <xf numFmtId="49" fontId="6" fillId="6" borderId="118" xfId="0" applyNumberFormat="1" applyFont="1" applyFill="1" applyBorder="1" applyAlignment="1" applyProtection="1">
      <alignment horizontal="center" vertical="center" shrinkToFit="1"/>
      <protection locked="0"/>
    </xf>
    <xf numFmtId="180" fontId="6" fillId="0" borderId="119" xfId="0" applyNumberFormat="1" applyFont="1" applyFill="1" applyBorder="1" applyAlignment="1" applyProtection="1">
      <alignment horizontal="right" vertical="center"/>
      <protection hidden="1"/>
    </xf>
    <xf numFmtId="180" fontId="6" fillId="0" borderId="0" xfId="0" applyNumberFormat="1" applyFont="1" applyFill="1" applyBorder="1" applyAlignment="1" applyProtection="1">
      <alignment horizontal="right" vertical="center"/>
      <protection hidden="1"/>
    </xf>
    <xf numFmtId="180" fontId="6" fillId="0" borderId="120" xfId="0" applyNumberFormat="1" applyFont="1" applyFill="1" applyBorder="1" applyAlignment="1" applyProtection="1">
      <alignment horizontal="right" vertical="center"/>
      <protection hidden="1"/>
    </xf>
    <xf numFmtId="180" fontId="6" fillId="0" borderId="64" xfId="0" applyNumberFormat="1" applyFont="1" applyFill="1" applyBorder="1" applyAlignment="1" applyProtection="1">
      <alignment horizontal="right" vertical="center"/>
      <protection hidden="1"/>
    </xf>
    <xf numFmtId="0" fontId="6" fillId="0" borderId="121" xfId="2" applyNumberFormat="1" applyFont="1" applyFill="1" applyBorder="1" applyAlignment="1" applyProtection="1">
      <alignment horizontal="center" vertical="center" wrapText="1"/>
      <protection hidden="1"/>
    </xf>
    <xf numFmtId="49" fontId="6" fillId="6" borderId="122" xfId="0" applyNumberFormat="1" applyFont="1" applyFill="1" applyBorder="1" applyAlignment="1" applyProtection="1">
      <alignment horizontal="center" vertical="center" shrinkToFit="1"/>
      <protection locked="0"/>
    </xf>
    <xf numFmtId="49" fontId="6" fillId="6" borderId="123" xfId="0" applyNumberFormat="1" applyFont="1" applyFill="1" applyBorder="1" applyAlignment="1" applyProtection="1">
      <alignment horizontal="center" vertical="center" shrinkToFit="1"/>
      <protection locked="0"/>
    </xf>
    <xf numFmtId="49" fontId="6" fillId="6" borderId="124" xfId="0" applyNumberFormat="1" applyFont="1" applyFill="1" applyBorder="1" applyAlignment="1" applyProtection="1">
      <alignment horizontal="center" vertical="center" shrinkToFit="1"/>
      <protection locked="0"/>
    </xf>
    <xf numFmtId="49" fontId="6" fillId="6" borderId="125" xfId="0" applyNumberFormat="1" applyFont="1" applyFill="1" applyBorder="1" applyAlignment="1" applyProtection="1">
      <alignment horizontal="center" vertical="center" shrinkToFit="1"/>
      <protection locked="0"/>
    </xf>
    <xf numFmtId="49" fontId="6" fillId="6" borderId="126" xfId="0" applyNumberFormat="1" applyFont="1" applyFill="1" applyBorder="1" applyAlignment="1" applyProtection="1">
      <alignment horizontal="center" vertical="center" shrinkToFit="1"/>
      <protection locked="0"/>
    </xf>
    <xf numFmtId="49" fontId="6" fillId="6" borderId="127" xfId="0" applyNumberFormat="1" applyFont="1" applyFill="1" applyBorder="1" applyAlignment="1" applyProtection="1">
      <alignment horizontal="center" vertical="center" shrinkToFit="1"/>
      <protection locked="0"/>
    </xf>
    <xf numFmtId="49" fontId="6" fillId="6" borderId="128" xfId="0" applyNumberFormat="1" applyFont="1" applyFill="1" applyBorder="1" applyAlignment="1" applyProtection="1">
      <alignment horizontal="center" vertical="center" shrinkToFit="1"/>
      <protection locked="0"/>
    </xf>
    <xf numFmtId="0" fontId="16" fillId="5" borderId="100" xfId="0" applyFont="1" applyFill="1" applyBorder="1" applyAlignment="1" applyProtection="1">
      <alignment horizontal="center" vertical="center"/>
      <protection hidden="1"/>
    </xf>
    <xf numFmtId="0" fontId="6" fillId="0" borderId="101" xfId="0" applyFont="1" applyFill="1" applyBorder="1" applyAlignment="1" applyProtection="1">
      <alignment vertical="center"/>
      <protection hidden="1"/>
    </xf>
    <xf numFmtId="0" fontId="6" fillId="0" borderId="43" xfId="0" applyFont="1" applyFill="1" applyBorder="1" applyAlignment="1" applyProtection="1">
      <alignment vertical="center"/>
      <protection hidden="1"/>
    </xf>
    <xf numFmtId="0" fontId="6" fillId="0" borderId="102" xfId="0" applyFont="1" applyFill="1" applyBorder="1" applyAlignment="1" applyProtection="1">
      <alignment vertical="center"/>
      <protection hidden="1"/>
    </xf>
    <xf numFmtId="0" fontId="6" fillId="0" borderId="103" xfId="0" applyFont="1" applyFill="1" applyBorder="1" applyAlignment="1" applyProtection="1">
      <alignment vertical="center"/>
      <protection hidden="1"/>
    </xf>
    <xf numFmtId="49" fontId="6" fillId="6" borderId="129" xfId="0" applyNumberFormat="1" applyFont="1" applyFill="1" applyBorder="1" applyAlignment="1" applyProtection="1">
      <alignment horizontal="center" vertical="center" shrinkToFit="1"/>
      <protection locked="0"/>
    </xf>
    <xf numFmtId="49" fontId="6" fillId="6" borderId="130" xfId="0" applyNumberFormat="1" applyFont="1" applyFill="1" applyBorder="1" applyAlignment="1" applyProtection="1">
      <alignment horizontal="center" vertical="center" shrinkToFit="1"/>
      <protection locked="0"/>
    </xf>
    <xf numFmtId="49" fontId="6" fillId="6" borderId="131" xfId="0" applyNumberFormat="1" applyFont="1" applyFill="1" applyBorder="1" applyAlignment="1" applyProtection="1">
      <alignment horizontal="center" vertical="center" shrinkToFit="1"/>
      <protection locked="0"/>
    </xf>
    <xf numFmtId="49" fontId="6" fillId="6" borderId="132" xfId="0" applyNumberFormat="1" applyFont="1" applyFill="1" applyBorder="1" applyAlignment="1" applyProtection="1">
      <alignment horizontal="center" vertical="center" shrinkToFit="1"/>
      <protection locked="0"/>
    </xf>
    <xf numFmtId="49" fontId="6" fillId="6" borderId="133" xfId="0" applyNumberFormat="1" applyFont="1" applyFill="1" applyBorder="1" applyAlignment="1" applyProtection="1">
      <alignment horizontal="center" vertical="center" shrinkToFit="1"/>
      <protection locked="0"/>
    </xf>
    <xf numFmtId="49" fontId="6" fillId="6" borderId="134" xfId="0" applyNumberFormat="1" applyFont="1" applyFill="1" applyBorder="1" applyAlignment="1" applyProtection="1">
      <alignment horizontal="center" vertical="center" shrinkToFit="1"/>
      <protection locked="0"/>
    </xf>
    <xf numFmtId="49" fontId="6" fillId="6" borderId="135" xfId="0" applyNumberFormat="1" applyFont="1" applyFill="1" applyBorder="1" applyAlignment="1" applyProtection="1">
      <alignment horizontal="center" vertical="center" shrinkToFit="1"/>
      <protection locked="0"/>
    </xf>
    <xf numFmtId="176" fontId="16" fillId="5" borderId="60" xfId="0" applyNumberFormat="1" applyFont="1" applyFill="1" applyBorder="1" applyAlignment="1" applyProtection="1">
      <alignment horizontal="center" vertical="center" wrapText="1"/>
      <protection hidden="1"/>
    </xf>
    <xf numFmtId="177" fontId="6" fillId="0" borderId="50" xfId="0" applyNumberFormat="1" applyFont="1" applyFill="1" applyBorder="1" applyAlignment="1" applyProtection="1">
      <alignment horizontal="center" vertical="center"/>
      <protection hidden="1"/>
    </xf>
    <xf numFmtId="177" fontId="6" fillId="0" borderId="136" xfId="0" applyNumberFormat="1" applyFont="1" applyFill="1" applyBorder="1" applyAlignment="1" applyProtection="1">
      <alignment horizontal="center" vertical="center"/>
      <protection hidden="1"/>
    </xf>
    <xf numFmtId="177" fontId="6" fillId="0" borderId="137" xfId="0" applyNumberFormat="1" applyFont="1" applyFill="1" applyBorder="1" applyAlignment="1" applyProtection="1">
      <alignment horizontal="center" vertical="center"/>
      <protection hidden="1"/>
    </xf>
    <xf numFmtId="177" fontId="6" fillId="0" borderId="138" xfId="0" applyNumberFormat="1" applyFont="1" applyFill="1" applyBorder="1" applyAlignment="1" applyProtection="1">
      <alignment horizontal="center" vertical="center"/>
      <protection hidden="1"/>
    </xf>
    <xf numFmtId="177" fontId="6" fillId="0" borderId="139" xfId="0" applyNumberFormat="1" applyFont="1" applyFill="1" applyBorder="1" applyAlignment="1" applyProtection="1">
      <alignment horizontal="center" vertical="center"/>
      <protection hidden="1"/>
    </xf>
    <xf numFmtId="49" fontId="6" fillId="6" borderId="140" xfId="0" applyNumberFormat="1" applyFont="1" applyFill="1" applyBorder="1" applyAlignment="1" applyProtection="1">
      <alignment horizontal="center" vertical="center" shrinkToFit="1"/>
      <protection locked="0"/>
    </xf>
    <xf numFmtId="49" fontId="6" fillId="6" borderId="141" xfId="0" applyNumberFormat="1" applyFont="1" applyFill="1" applyBorder="1" applyAlignment="1" applyProtection="1">
      <alignment horizontal="center" vertical="center" shrinkToFit="1"/>
      <protection locked="0"/>
    </xf>
    <xf numFmtId="49" fontId="6" fillId="6" borderId="142" xfId="0" applyNumberFormat="1" applyFont="1" applyFill="1" applyBorder="1" applyAlignment="1" applyProtection="1">
      <alignment horizontal="center" vertical="center" shrinkToFit="1"/>
      <protection locked="0"/>
    </xf>
    <xf numFmtId="49" fontId="6" fillId="6" borderId="143" xfId="0" applyNumberFormat="1" applyFont="1" applyFill="1" applyBorder="1" applyAlignment="1" applyProtection="1">
      <alignment horizontal="center" vertical="center" shrinkToFit="1"/>
      <protection locked="0"/>
    </xf>
    <xf numFmtId="49" fontId="6" fillId="6" borderId="144" xfId="0" applyNumberFormat="1" applyFont="1" applyFill="1" applyBorder="1" applyAlignment="1" applyProtection="1">
      <alignment horizontal="center" vertical="center" shrinkToFit="1"/>
      <protection locked="0"/>
    </xf>
    <xf numFmtId="49" fontId="6" fillId="6" borderId="145" xfId="0" applyNumberFormat="1" applyFont="1" applyFill="1" applyBorder="1" applyAlignment="1" applyProtection="1">
      <alignment horizontal="center" vertical="center" shrinkToFit="1"/>
      <protection locked="0"/>
    </xf>
    <xf numFmtId="49" fontId="6" fillId="6" borderId="146" xfId="0" applyNumberFormat="1" applyFont="1" applyFill="1" applyBorder="1" applyAlignment="1" applyProtection="1">
      <alignment horizontal="center" vertical="center" shrinkToFit="1"/>
      <protection locked="0"/>
    </xf>
    <xf numFmtId="176" fontId="16" fillId="5" borderId="63" xfId="0" applyNumberFormat="1" applyFont="1" applyFill="1" applyBorder="1" applyAlignment="1" applyProtection="1">
      <alignment horizontal="center" vertical="center" wrapText="1"/>
      <protection hidden="1"/>
    </xf>
    <xf numFmtId="177" fontId="6" fillId="0" borderId="0" xfId="0" applyNumberFormat="1" applyFont="1" applyFill="1" applyBorder="1" applyAlignment="1" applyProtection="1">
      <alignment horizontal="center" vertical="center"/>
      <protection hidden="1"/>
    </xf>
    <xf numFmtId="177" fontId="6" fillId="0" borderId="147" xfId="0" applyNumberFormat="1" applyFont="1" applyFill="1" applyBorder="1" applyAlignment="1" applyProtection="1">
      <alignment horizontal="center" vertical="center"/>
      <protection hidden="1"/>
    </xf>
    <xf numFmtId="177" fontId="6" fillId="0" borderId="119" xfId="0" applyNumberFormat="1" applyFont="1" applyFill="1" applyBorder="1" applyAlignment="1" applyProtection="1">
      <alignment horizontal="center" vertical="center"/>
      <protection hidden="1"/>
    </xf>
    <xf numFmtId="177" fontId="6" fillId="0" borderId="64" xfId="0" applyNumberFormat="1" applyFont="1" applyFill="1" applyBorder="1" applyAlignment="1" applyProtection="1">
      <alignment horizontal="center" vertical="center"/>
      <protection hidden="1"/>
    </xf>
    <xf numFmtId="177" fontId="6" fillId="0" borderId="148" xfId="0" applyNumberFormat="1" applyFont="1" applyFill="1" applyBorder="1" applyAlignment="1" applyProtection="1">
      <alignment horizontal="center" vertical="center"/>
      <protection hidden="1"/>
    </xf>
    <xf numFmtId="176" fontId="16" fillId="5" borderId="100" xfId="0" applyNumberFormat="1" applyFont="1" applyFill="1" applyBorder="1" applyAlignment="1" applyProtection="1">
      <alignment horizontal="center" vertical="center" wrapText="1"/>
      <protection hidden="1"/>
    </xf>
    <xf numFmtId="38" fontId="6" fillId="0" borderId="101" xfId="0" applyNumberFormat="1" applyFont="1" applyFill="1" applyBorder="1" applyAlignment="1" applyProtection="1">
      <alignment vertical="center"/>
      <protection hidden="1"/>
    </xf>
    <xf numFmtId="38" fontId="6" fillId="0" borderId="149" xfId="0" applyNumberFormat="1" applyFont="1" applyFill="1" applyBorder="1" applyAlignment="1" applyProtection="1">
      <alignment vertical="center"/>
      <protection hidden="1"/>
    </xf>
    <xf numFmtId="38" fontId="6" fillId="0" borderId="103" xfId="0" applyNumberFormat="1" applyFont="1" applyFill="1" applyBorder="1" applyAlignment="1" applyProtection="1">
      <alignment vertical="center"/>
      <protection hidden="1"/>
    </xf>
    <xf numFmtId="38" fontId="6" fillId="0" borderId="102" xfId="0" applyNumberFormat="1" applyFont="1" applyFill="1" applyBorder="1" applyAlignment="1" applyProtection="1">
      <alignment vertical="center"/>
      <protection hidden="1"/>
    </xf>
    <xf numFmtId="38" fontId="6" fillId="0" borderId="150" xfId="0" applyNumberFormat="1" applyFont="1" applyFill="1" applyBorder="1" applyAlignment="1" applyProtection="1">
      <alignment vertical="center"/>
      <protection hidden="1"/>
    </xf>
    <xf numFmtId="49" fontId="6" fillId="6" borderId="112" xfId="0" applyNumberFormat="1" applyFont="1" applyFill="1" applyBorder="1" applyAlignment="1" applyProtection="1">
      <alignment horizontal="left" vertical="center" shrinkToFit="1"/>
      <protection locked="0"/>
    </xf>
    <xf numFmtId="49" fontId="6" fillId="6" borderId="117" xfId="0" applyNumberFormat="1" applyFont="1" applyFill="1" applyBorder="1" applyAlignment="1" applyProtection="1">
      <alignment horizontal="left" vertical="center" shrinkToFit="1"/>
      <protection locked="0"/>
    </xf>
    <xf numFmtId="49" fontId="6" fillId="6" borderId="116" xfId="0" applyNumberFormat="1" applyFont="1" applyFill="1" applyBorder="1" applyAlignment="1" applyProtection="1">
      <alignment horizontal="left" vertical="center" shrinkToFit="1"/>
      <protection locked="0"/>
    </xf>
    <xf numFmtId="49" fontId="6" fillId="6" borderId="151" xfId="0" applyNumberFormat="1" applyFont="1" applyFill="1" applyBorder="1" applyAlignment="1" applyProtection="1">
      <alignment horizontal="left" vertical="center" shrinkToFit="1"/>
      <protection locked="0"/>
    </xf>
    <xf numFmtId="49" fontId="6" fillId="6" borderId="152" xfId="0" applyNumberFormat="1" applyFont="1" applyFill="1" applyBorder="1" applyAlignment="1" applyProtection="1">
      <alignment horizontal="left" vertical="center" shrinkToFit="1"/>
      <protection locked="0"/>
    </xf>
    <xf numFmtId="49" fontId="6" fillId="6" borderId="115" xfId="0" applyNumberFormat="1" applyFont="1" applyFill="1" applyBorder="1" applyAlignment="1" applyProtection="1">
      <alignment horizontal="left" vertical="center" shrinkToFit="1"/>
      <protection locked="0"/>
    </xf>
    <xf numFmtId="49" fontId="6" fillId="6" borderId="118" xfId="0" applyNumberFormat="1" applyFont="1" applyFill="1" applyBorder="1" applyAlignment="1" applyProtection="1">
      <alignment horizontal="left" vertical="center" shrinkToFit="1"/>
      <protection locked="0"/>
    </xf>
    <xf numFmtId="38" fontId="16" fillId="5" borderId="60" xfId="7" applyFont="1" applyFill="1" applyBorder="1" applyAlignment="1" applyProtection="1">
      <alignment horizontal="center" vertical="center" wrapText="1"/>
      <protection hidden="1"/>
    </xf>
    <xf numFmtId="38" fontId="6" fillId="0" borderId="0" xfId="4" applyFont="1" applyFill="1" applyBorder="1" applyProtection="1">
      <alignment vertical="center"/>
      <protection hidden="1"/>
    </xf>
    <xf numFmtId="38" fontId="6" fillId="0" borderId="0" xfId="4" applyFont="1" applyFill="1" applyProtection="1">
      <alignment vertical="center"/>
      <protection hidden="1"/>
    </xf>
    <xf numFmtId="0" fontId="6" fillId="0" borderId="111" xfId="3" applyFont="1" applyFill="1" applyBorder="1" applyAlignment="1" applyProtection="1">
      <alignment horizontal="center" vertical="center" shrinkToFit="1"/>
      <protection hidden="1"/>
    </xf>
    <xf numFmtId="0" fontId="6" fillId="6" borderId="112" xfId="0" applyNumberFormat="1" applyFont="1" applyFill="1" applyBorder="1" applyAlignment="1" applyProtection="1">
      <alignment horizontal="center" vertical="center" shrinkToFit="1"/>
      <protection hidden="1"/>
    </xf>
    <xf numFmtId="0" fontId="6" fillId="6" borderId="117" xfId="5" applyNumberFormat="1" applyFont="1" applyFill="1" applyBorder="1" applyAlignment="1" applyProtection="1">
      <alignment horizontal="center" vertical="center" shrinkToFit="1"/>
      <protection hidden="1"/>
    </xf>
    <xf numFmtId="0" fontId="6" fillId="6" borderId="151" xfId="5" applyNumberFormat="1" applyFont="1" applyFill="1" applyBorder="1" applyAlignment="1" applyProtection="1">
      <alignment horizontal="center" vertical="center" shrinkToFit="1"/>
      <protection hidden="1"/>
    </xf>
    <xf numFmtId="0" fontId="6" fillId="6" borderId="152" xfId="5" applyNumberFormat="1" applyFont="1" applyFill="1" applyBorder="1" applyAlignment="1" applyProtection="1">
      <alignment horizontal="center" vertical="center" shrinkToFit="1"/>
      <protection hidden="1"/>
    </xf>
    <xf numFmtId="0" fontId="6" fillId="6" borderId="116" xfId="5" applyNumberFormat="1" applyFont="1" applyFill="1" applyBorder="1" applyAlignment="1" applyProtection="1">
      <alignment horizontal="center" vertical="center" shrinkToFit="1"/>
      <protection hidden="1"/>
    </xf>
    <xf numFmtId="0" fontId="6" fillId="6" borderId="115" xfId="5" applyNumberFormat="1" applyFont="1" applyFill="1" applyBorder="1" applyAlignment="1" applyProtection="1">
      <alignment horizontal="center" vertical="center" shrinkToFit="1"/>
      <protection hidden="1"/>
    </xf>
    <xf numFmtId="0" fontId="6" fillId="6" borderId="118" xfId="5" applyNumberFormat="1" applyFont="1" applyFill="1" applyBorder="1" applyAlignment="1" applyProtection="1">
      <alignment horizontal="center" vertical="center" shrinkToFit="1"/>
      <protection hidden="1"/>
    </xf>
    <xf numFmtId="38" fontId="6" fillId="0" borderId="0" xfId="0" applyNumberFormat="1" applyFont="1" applyFill="1" applyBorder="1" applyAlignment="1" applyProtection="1">
      <alignment horizontal="center" vertical="center"/>
      <protection hidden="1"/>
    </xf>
    <xf numFmtId="38" fontId="16" fillId="5" borderId="63" xfId="7" applyFont="1" applyFill="1" applyBorder="1" applyAlignment="1" applyProtection="1">
      <alignment horizontal="center" vertical="center" wrapText="1"/>
      <protection hidden="1"/>
    </xf>
    <xf numFmtId="0" fontId="6" fillId="6" borderId="46" xfId="2" applyNumberFormat="1" applyFont="1" applyFill="1" applyBorder="1" applyAlignment="1" applyProtection="1">
      <alignment horizontal="center" vertical="center"/>
      <protection locked="0"/>
    </xf>
    <xf numFmtId="184" fontId="6" fillId="6" borderId="112" xfId="0" applyNumberFormat="1" applyFont="1" applyFill="1" applyBorder="1" applyAlignment="1" applyProtection="1">
      <alignment horizontal="right" vertical="center" shrinkToFit="1"/>
      <protection locked="0"/>
    </xf>
    <xf numFmtId="184" fontId="6" fillId="6" borderId="117" xfId="0" applyNumberFormat="1" applyFont="1" applyFill="1" applyBorder="1" applyAlignment="1" applyProtection="1">
      <alignment horizontal="right" vertical="center" shrinkToFit="1"/>
      <protection locked="0"/>
    </xf>
    <xf numFmtId="184" fontId="6" fillId="6" borderId="151" xfId="0" applyNumberFormat="1" applyFont="1" applyFill="1" applyBorder="1" applyAlignment="1" applyProtection="1">
      <alignment horizontal="right" vertical="center" shrinkToFit="1"/>
      <protection locked="0"/>
    </xf>
    <xf numFmtId="184" fontId="6" fillId="6" borderId="152" xfId="0" applyNumberFormat="1" applyFont="1" applyFill="1" applyBorder="1" applyAlignment="1" applyProtection="1">
      <alignment horizontal="right" vertical="center" shrinkToFit="1"/>
      <protection locked="0"/>
    </xf>
    <xf numFmtId="184" fontId="6" fillId="6" borderId="116" xfId="0" applyNumberFormat="1" applyFont="1" applyFill="1" applyBorder="1" applyAlignment="1" applyProtection="1">
      <alignment horizontal="right" vertical="center" shrinkToFit="1"/>
      <protection locked="0"/>
    </xf>
    <xf numFmtId="184" fontId="6" fillId="6" borderId="115" xfId="0" applyNumberFormat="1" applyFont="1" applyFill="1" applyBorder="1" applyAlignment="1" applyProtection="1">
      <alignment horizontal="right" vertical="center" shrinkToFit="1"/>
      <protection locked="0"/>
    </xf>
    <xf numFmtId="184" fontId="6" fillId="6" borderId="118" xfId="0" applyNumberFormat="1" applyFont="1" applyFill="1" applyBorder="1" applyAlignment="1" applyProtection="1">
      <alignment horizontal="right" vertical="center" shrinkToFit="1"/>
      <protection locked="0"/>
    </xf>
    <xf numFmtId="38" fontId="16" fillId="5" borderId="100" xfId="7" applyFont="1" applyFill="1" applyBorder="1" applyAlignment="1" applyProtection="1">
      <alignment horizontal="center" vertical="center" wrapText="1"/>
      <protection hidden="1"/>
    </xf>
    <xf numFmtId="0" fontId="18" fillId="0" borderId="57" xfId="0" applyFont="1" applyFill="1" applyBorder="1" applyAlignment="1" applyProtection="1">
      <alignment horizontal="right" vertical="center" wrapText="1" shrinkToFit="1"/>
      <protection hidden="1"/>
    </xf>
    <xf numFmtId="0" fontId="6" fillId="0" borderId="3" xfId="0" applyFont="1" applyFill="1" applyBorder="1" applyAlignment="1" applyProtection="1">
      <alignment horizontal="center" vertical="center"/>
      <protection hidden="1"/>
    </xf>
    <xf numFmtId="185" fontId="6" fillId="6" borderId="112" xfId="0" applyNumberFormat="1" applyFont="1" applyFill="1" applyBorder="1" applyAlignment="1" applyProtection="1">
      <alignment horizontal="right" vertical="center" shrinkToFit="1"/>
      <protection locked="0"/>
    </xf>
    <xf numFmtId="185" fontId="6" fillId="6" borderId="117" xfId="0" applyNumberFormat="1" applyFont="1" applyFill="1" applyBorder="1" applyAlignment="1" applyProtection="1">
      <alignment horizontal="right" vertical="center" shrinkToFit="1"/>
      <protection locked="0"/>
    </xf>
    <xf numFmtId="185" fontId="6" fillId="6" borderId="151" xfId="0" applyNumberFormat="1" applyFont="1" applyFill="1" applyBorder="1" applyAlignment="1" applyProtection="1">
      <alignment horizontal="right" vertical="center" shrinkToFit="1"/>
      <protection locked="0"/>
    </xf>
    <xf numFmtId="185" fontId="6" fillId="6" borderId="152" xfId="0" applyNumberFormat="1" applyFont="1" applyFill="1" applyBorder="1" applyAlignment="1" applyProtection="1">
      <alignment horizontal="right" vertical="center" shrinkToFit="1"/>
      <protection locked="0"/>
    </xf>
    <xf numFmtId="185" fontId="6" fillId="6" borderId="116" xfId="0" applyNumberFormat="1" applyFont="1" applyFill="1" applyBorder="1" applyAlignment="1" applyProtection="1">
      <alignment horizontal="right" vertical="center" shrinkToFit="1"/>
      <protection locked="0"/>
    </xf>
    <xf numFmtId="185" fontId="6" fillId="6" borderId="115" xfId="0" applyNumberFormat="1" applyFont="1" applyFill="1" applyBorder="1" applyAlignment="1" applyProtection="1">
      <alignment horizontal="right" vertical="center" shrinkToFit="1"/>
      <protection locked="0"/>
    </xf>
    <xf numFmtId="185" fontId="6" fillId="6" borderId="118" xfId="0" applyNumberFormat="1" applyFont="1" applyFill="1" applyBorder="1" applyAlignment="1" applyProtection="1">
      <alignment horizontal="right" vertical="center" shrinkToFit="1"/>
      <protection locked="0"/>
    </xf>
    <xf numFmtId="38" fontId="16" fillId="5" borderId="60" xfId="7" applyFont="1" applyFill="1" applyBorder="1" applyAlignment="1" applyProtection="1">
      <alignment horizontal="center" vertical="center"/>
      <protection hidden="1"/>
    </xf>
    <xf numFmtId="177" fontId="16" fillId="0" borderId="50" xfId="7" applyNumberFormat="1" applyFont="1" applyFill="1" applyBorder="1" applyAlignment="1" applyProtection="1">
      <alignment horizontal="right" vertical="center"/>
      <protection hidden="1"/>
    </xf>
    <xf numFmtId="177" fontId="16" fillId="0" borderId="138" xfId="7" applyNumberFormat="1" applyFont="1" applyFill="1" applyBorder="1" applyAlignment="1" applyProtection="1">
      <alignment horizontal="right" vertical="center"/>
      <protection hidden="1"/>
    </xf>
    <xf numFmtId="177" fontId="18" fillId="0" borderId="153" xfId="0" applyNumberFormat="1" applyFont="1" applyFill="1" applyBorder="1" applyAlignment="1" applyProtection="1">
      <alignment horizontal="right" vertical="center"/>
      <protection hidden="1"/>
    </xf>
    <xf numFmtId="0" fontId="6" fillId="0" borderId="0" xfId="0" applyFont="1" applyFill="1" applyBorder="1" applyAlignment="1" applyProtection="1">
      <alignment horizontal="center" vertical="center"/>
      <protection hidden="1"/>
    </xf>
    <xf numFmtId="186" fontId="6" fillId="0" borderId="154" xfId="0" applyNumberFormat="1" applyFont="1" applyFill="1" applyBorder="1" applyAlignment="1" applyProtection="1">
      <alignment horizontal="center" vertical="center" shrinkToFit="1"/>
      <protection hidden="1"/>
    </xf>
    <xf numFmtId="186" fontId="6" fillId="0" borderId="155" xfId="0" applyNumberFormat="1" applyFont="1" applyFill="1" applyBorder="1" applyAlignment="1" applyProtection="1">
      <alignment horizontal="center" vertical="center" shrinkToFit="1"/>
      <protection hidden="1"/>
    </xf>
    <xf numFmtId="186" fontId="6" fillId="0" borderId="156" xfId="0" applyNumberFormat="1" applyFont="1" applyFill="1" applyBorder="1" applyAlignment="1" applyProtection="1">
      <alignment horizontal="center" vertical="center" shrinkToFit="1"/>
      <protection hidden="1"/>
    </xf>
    <xf numFmtId="186" fontId="6" fillId="0" borderId="157" xfId="0" applyNumberFormat="1" applyFont="1" applyFill="1" applyBorder="1" applyAlignment="1" applyProtection="1">
      <alignment horizontal="center" vertical="center" shrinkToFit="1"/>
      <protection hidden="1"/>
    </xf>
    <xf numFmtId="186" fontId="6" fillId="0" borderId="158" xfId="0" applyNumberFormat="1" applyFont="1" applyFill="1" applyBorder="1" applyAlignment="1" applyProtection="1">
      <alignment horizontal="center" vertical="center" shrinkToFit="1"/>
      <protection hidden="1"/>
    </xf>
    <xf numFmtId="186" fontId="6" fillId="0" borderId="159" xfId="0" applyNumberFormat="1" applyFont="1" applyFill="1" applyBorder="1" applyAlignment="1" applyProtection="1">
      <alignment horizontal="center" vertical="center" shrinkToFit="1"/>
      <protection hidden="1"/>
    </xf>
    <xf numFmtId="38" fontId="16" fillId="5" borderId="63" xfId="7" applyFont="1" applyFill="1" applyBorder="1" applyAlignment="1" applyProtection="1">
      <alignment horizontal="center" vertical="center"/>
      <protection hidden="1"/>
    </xf>
    <xf numFmtId="177" fontId="16" fillId="0" borderId="0" xfId="7" applyNumberFormat="1" applyFont="1" applyFill="1" applyBorder="1" applyAlignment="1" applyProtection="1">
      <alignment horizontal="right" vertical="center"/>
      <protection hidden="1"/>
    </xf>
    <xf numFmtId="177" fontId="16" fillId="0" borderId="64" xfId="7" applyNumberFormat="1" applyFont="1" applyFill="1" applyBorder="1" applyAlignment="1" applyProtection="1">
      <alignment horizontal="right" vertical="center"/>
      <protection hidden="1"/>
    </xf>
    <xf numFmtId="177" fontId="18" fillId="0" borderId="24" xfId="0" applyNumberFormat="1" applyFont="1" applyFill="1" applyBorder="1" applyAlignment="1" applyProtection="1">
      <alignment horizontal="right" vertical="center"/>
      <protection hidden="1"/>
    </xf>
    <xf numFmtId="38" fontId="6" fillId="0" borderId="3" xfId="0" applyNumberFormat="1" applyFont="1" applyFill="1" applyBorder="1" applyAlignment="1" applyProtection="1">
      <alignment horizontal="center" vertical="center"/>
      <protection hidden="1"/>
    </xf>
    <xf numFmtId="183" fontId="6" fillId="0" borderId="3" xfId="0" applyNumberFormat="1" applyFont="1" applyFill="1" applyBorder="1" applyAlignment="1" applyProtection="1">
      <alignment horizontal="center" vertical="center"/>
      <protection hidden="1"/>
    </xf>
    <xf numFmtId="187" fontId="6" fillId="6" borderId="46" xfId="2" applyNumberFormat="1" applyFont="1" applyFill="1" applyBorder="1" applyAlignment="1" applyProtection="1">
      <alignment horizontal="center" vertical="center"/>
      <protection locked="0"/>
    </xf>
    <xf numFmtId="186" fontId="6" fillId="0" borderId="160" xfId="0" applyNumberFormat="1" applyFont="1" applyFill="1" applyBorder="1" applyAlignment="1" applyProtection="1">
      <alignment horizontal="center" vertical="center" shrinkToFit="1"/>
      <protection hidden="1"/>
    </xf>
    <xf numFmtId="186" fontId="6" fillId="0" borderId="161" xfId="0" applyNumberFormat="1" applyFont="1" applyFill="1" applyBorder="1" applyAlignment="1" applyProtection="1">
      <alignment horizontal="center" vertical="center" shrinkToFit="1"/>
      <protection hidden="1"/>
    </xf>
    <xf numFmtId="186" fontId="6" fillId="0" borderId="162" xfId="0" applyNumberFormat="1" applyFont="1" applyFill="1" applyBorder="1" applyAlignment="1" applyProtection="1">
      <alignment horizontal="center" vertical="center" shrinkToFit="1"/>
      <protection hidden="1"/>
    </xf>
    <xf numFmtId="186" fontId="6" fillId="0" borderId="163" xfId="0" applyNumberFormat="1" applyFont="1" applyFill="1" applyBorder="1" applyAlignment="1" applyProtection="1">
      <alignment horizontal="center" vertical="center" shrinkToFit="1"/>
      <protection hidden="1"/>
    </xf>
    <xf numFmtId="186" fontId="6" fillId="0" borderId="164" xfId="0" applyNumberFormat="1" applyFont="1" applyFill="1" applyBorder="1" applyAlignment="1" applyProtection="1">
      <alignment horizontal="center" vertical="center" shrinkToFit="1"/>
      <protection hidden="1"/>
    </xf>
    <xf numFmtId="186" fontId="6" fillId="0" borderId="165" xfId="0" applyNumberFormat="1" applyFont="1" applyFill="1" applyBorder="1" applyAlignment="1" applyProtection="1">
      <alignment horizontal="center" vertical="center" shrinkToFit="1"/>
      <protection hidden="1"/>
    </xf>
    <xf numFmtId="0" fontId="6" fillId="0" borderId="166" xfId="2" applyNumberFormat="1" applyFont="1" applyFill="1" applyBorder="1" applyAlignment="1" applyProtection="1">
      <alignment horizontal="center" vertical="center" wrapText="1"/>
      <protection hidden="1"/>
    </xf>
    <xf numFmtId="180" fontId="6" fillId="6" borderId="160" xfId="5" applyNumberFormat="1" applyFont="1" applyFill="1" applyBorder="1" applyAlignment="1" applyProtection="1">
      <alignment horizontal="center" vertical="center" shrinkToFit="1"/>
      <protection locked="0"/>
    </xf>
    <xf numFmtId="180" fontId="6" fillId="6" borderId="161" xfId="5" applyNumberFormat="1" applyFont="1" applyFill="1" applyBorder="1" applyAlignment="1" applyProtection="1">
      <alignment horizontal="center" vertical="center" shrinkToFit="1"/>
      <protection locked="0"/>
    </xf>
    <xf numFmtId="180" fontId="6" fillId="6" borderId="162" xfId="5" applyNumberFormat="1" applyFont="1" applyFill="1" applyBorder="1" applyAlignment="1" applyProtection="1">
      <alignment horizontal="center" vertical="center" shrinkToFit="1"/>
      <protection locked="0"/>
    </xf>
    <xf numFmtId="180" fontId="6" fillId="6" borderId="163" xfId="5" applyNumberFormat="1" applyFont="1" applyFill="1" applyBorder="1" applyAlignment="1" applyProtection="1">
      <alignment horizontal="center" vertical="center" shrinkToFit="1"/>
      <protection locked="0"/>
    </xf>
    <xf numFmtId="180" fontId="6" fillId="6" borderId="164" xfId="5" applyNumberFormat="1" applyFont="1" applyFill="1" applyBorder="1" applyAlignment="1" applyProtection="1">
      <alignment horizontal="center" vertical="center" shrinkToFit="1"/>
      <protection locked="0"/>
    </xf>
    <xf numFmtId="180" fontId="6" fillId="6" borderId="165" xfId="5" applyNumberFormat="1" applyFont="1" applyFill="1" applyBorder="1" applyAlignment="1" applyProtection="1">
      <alignment horizontal="center" vertical="center" shrinkToFit="1"/>
      <protection locked="0"/>
    </xf>
    <xf numFmtId="0" fontId="10" fillId="0" borderId="52" xfId="1" applyFont="1" applyFill="1" applyBorder="1" applyAlignment="1">
      <alignment horizontal="center" vertical="center"/>
      <protection hidden="1"/>
    </xf>
    <xf numFmtId="0" fontId="6" fillId="0" borderId="167" xfId="2" applyNumberFormat="1" applyFont="1" applyFill="1" applyBorder="1" applyAlignment="1" applyProtection="1">
      <alignment horizontal="center" vertical="center" wrapText="1"/>
      <protection hidden="1"/>
    </xf>
    <xf numFmtId="188" fontId="6" fillId="0" borderId="168" xfId="0" applyNumberFormat="1" applyFont="1" applyFill="1" applyBorder="1" applyAlignment="1" applyProtection="1">
      <alignment horizontal="center" vertical="center" shrinkToFit="1"/>
      <protection hidden="1"/>
    </xf>
    <xf numFmtId="188" fontId="6" fillId="0" borderId="169" xfId="0" applyNumberFormat="1" applyFont="1" applyFill="1" applyBorder="1" applyAlignment="1" applyProtection="1">
      <alignment horizontal="center" vertical="center" shrinkToFit="1"/>
      <protection hidden="1"/>
    </xf>
    <xf numFmtId="188" fontId="6" fillId="0" borderId="170" xfId="0" applyNumberFormat="1" applyFont="1" applyFill="1" applyBorder="1" applyAlignment="1" applyProtection="1">
      <alignment horizontal="center" vertical="center" shrinkToFit="1"/>
      <protection hidden="1"/>
    </xf>
    <xf numFmtId="188" fontId="6" fillId="0" borderId="171" xfId="0" applyNumberFormat="1" applyFont="1" applyFill="1" applyBorder="1" applyAlignment="1" applyProtection="1">
      <alignment horizontal="center" vertical="center" shrinkToFit="1"/>
      <protection hidden="1"/>
    </xf>
    <xf numFmtId="188" fontId="6" fillId="0" borderId="172" xfId="0" applyNumberFormat="1" applyFont="1" applyFill="1" applyBorder="1" applyAlignment="1" applyProtection="1">
      <alignment horizontal="center" vertical="center" shrinkToFit="1"/>
      <protection hidden="1"/>
    </xf>
    <xf numFmtId="38" fontId="16" fillId="5" borderId="71" xfId="7" applyFont="1" applyFill="1" applyBorder="1" applyAlignment="1" applyProtection="1">
      <alignment horizontal="center" vertical="center"/>
      <protection hidden="1"/>
    </xf>
    <xf numFmtId="38" fontId="6" fillId="0" borderId="173" xfId="0" applyNumberFormat="1" applyFont="1" applyFill="1" applyBorder="1" applyAlignment="1" applyProtection="1">
      <alignment horizontal="center" vertical="center"/>
      <protection hidden="1"/>
    </xf>
    <xf numFmtId="38" fontId="6" fillId="0" borderId="174" xfId="0" applyNumberFormat="1" applyFont="1" applyFill="1" applyBorder="1" applyAlignment="1" applyProtection="1">
      <alignment horizontal="center" vertical="center"/>
      <protection hidden="1"/>
    </xf>
    <xf numFmtId="38" fontId="6" fillId="0" borderId="69" xfId="0" applyNumberFormat="1" applyFont="1" applyFill="1" applyBorder="1" applyAlignment="1" applyProtection="1">
      <alignment horizontal="center" vertical="center"/>
      <protection hidden="1"/>
    </xf>
    <xf numFmtId="0" fontId="18" fillId="0" borderId="70" xfId="0" applyFont="1" applyFill="1" applyBorder="1" applyAlignment="1" applyProtection="1">
      <alignment horizontal="center" vertical="center"/>
      <protection hidden="1"/>
    </xf>
    <xf numFmtId="0" fontId="30" fillId="0" borderId="0" xfId="0" applyFont="1" applyFill="1" applyBorder="1" applyAlignment="1" applyProtection="1">
      <alignment horizontal="left" vertical="top" wrapText="1" indent="1"/>
      <protection hidden="1"/>
    </xf>
    <xf numFmtId="0" fontId="30" fillId="0" borderId="0" xfId="0" applyFont="1" applyFill="1" applyAlignment="1" applyProtection="1">
      <alignment horizontal="left" vertical="top" wrapText="1" indent="1"/>
      <protection hidden="1"/>
    </xf>
    <xf numFmtId="0" fontId="2" fillId="0" borderId="0" xfId="0" applyFont="1" applyFill="1" applyProtection="1">
      <alignment vertical="center"/>
      <protection locked="0"/>
    </xf>
    <xf numFmtId="0" fontId="16" fillId="0" borderId="0" xfId="0" applyFont="1" applyFill="1" applyBorder="1" applyAlignment="1" applyProtection="1">
      <alignment vertical="top"/>
      <protection hidden="1"/>
    </xf>
    <xf numFmtId="0" fontId="16" fillId="0" borderId="3" xfId="0" applyFont="1" applyFill="1" applyBorder="1" applyAlignment="1" applyProtection="1">
      <alignment horizontal="center" vertical="center"/>
      <protection locked="0"/>
    </xf>
    <xf numFmtId="0" fontId="16" fillId="0" borderId="3" xfId="0" applyFont="1" applyFill="1" applyBorder="1" applyAlignment="1" applyProtection="1">
      <alignment horizontal="center" vertical="center" wrapText="1"/>
      <protection hidden="1"/>
    </xf>
    <xf numFmtId="0" fontId="6" fillId="0" borderId="0" xfId="0" applyFont="1" applyFill="1" applyBorder="1" applyAlignment="1" applyProtection="1">
      <alignment vertical="top"/>
      <protection hidden="1"/>
    </xf>
    <xf numFmtId="0" fontId="16" fillId="0" borderId="1" xfId="0" applyFont="1" applyFill="1" applyBorder="1" applyAlignment="1" applyProtection="1">
      <alignment horizontal="center" vertical="center"/>
      <protection locked="0"/>
    </xf>
    <xf numFmtId="0" fontId="16" fillId="0" borderId="1" xfId="0" applyFont="1" applyFill="1" applyBorder="1" applyAlignment="1" applyProtection="1">
      <alignment horizontal="center" vertical="center" wrapText="1"/>
      <protection hidden="1"/>
    </xf>
    <xf numFmtId="0" fontId="16" fillId="0" borderId="175" xfId="0" applyFont="1" applyFill="1" applyBorder="1" applyAlignment="1" applyProtection="1">
      <alignment horizontal="center" vertical="center" wrapText="1"/>
      <protection hidden="1"/>
    </xf>
    <xf numFmtId="0" fontId="16" fillId="0" borderId="176" xfId="0" applyFont="1" applyFill="1" applyBorder="1" applyAlignment="1" applyProtection="1">
      <alignment vertical="center" wrapText="1"/>
      <protection hidden="1"/>
    </xf>
    <xf numFmtId="0" fontId="16" fillId="0" borderId="177" xfId="0" applyFont="1" applyFill="1" applyBorder="1" applyAlignment="1" applyProtection="1">
      <alignment horizontal="center" vertical="center" wrapText="1"/>
      <protection hidden="1"/>
    </xf>
    <xf numFmtId="0" fontId="16" fillId="0" borderId="178" xfId="0" applyFont="1" applyFill="1" applyBorder="1" applyAlignment="1" applyProtection="1">
      <alignment vertical="center" wrapText="1"/>
      <protection hidden="1"/>
    </xf>
    <xf numFmtId="0" fontId="16" fillId="0" borderId="179" xfId="0" applyFont="1" applyFill="1" applyBorder="1" applyAlignment="1" applyProtection="1">
      <alignment horizontal="center" vertical="center" wrapText="1"/>
      <protection hidden="1"/>
    </xf>
    <xf numFmtId="0" fontId="16" fillId="0" borderId="180" xfId="0" applyFont="1" applyFill="1" applyBorder="1" applyAlignment="1" applyProtection="1">
      <alignment vertical="center" wrapText="1"/>
      <protection hidden="1"/>
    </xf>
    <xf numFmtId="0" fontId="16" fillId="0" borderId="181" xfId="0" applyFont="1" applyFill="1" applyBorder="1" applyAlignment="1" applyProtection="1">
      <alignment horizontal="center" vertical="center" wrapText="1"/>
      <protection hidden="1"/>
    </xf>
    <xf numFmtId="0" fontId="16" fillId="0" borderId="182" xfId="0" applyFont="1" applyFill="1" applyBorder="1" applyAlignment="1" applyProtection="1">
      <alignment vertical="center" wrapText="1"/>
      <protection hidden="1"/>
    </xf>
    <xf numFmtId="0" fontId="33" fillId="0" borderId="0" xfId="0" applyFont="1" applyFill="1" applyBorder="1" applyProtection="1">
      <alignment vertical="center"/>
      <protection locked="0"/>
    </xf>
    <xf numFmtId="0" fontId="33" fillId="0" borderId="0" xfId="0" applyFont="1" applyFill="1" applyProtection="1">
      <alignment vertical="center"/>
      <protection locked="0"/>
    </xf>
    <xf numFmtId="0" fontId="16" fillId="0" borderId="0" xfId="0" applyFont="1" applyFill="1" applyBorder="1" applyAlignment="1" applyProtection="1">
      <alignment vertical="center" wrapText="1"/>
      <protection hidden="1"/>
    </xf>
    <xf numFmtId="0" fontId="6" fillId="0" borderId="3" xfId="0" applyFont="1" applyFill="1" applyBorder="1" applyAlignment="1" applyProtection="1">
      <alignment horizontal="center" vertical="center"/>
      <protection locked="0"/>
    </xf>
    <xf numFmtId="0" fontId="6" fillId="0" borderId="3" xfId="0" applyFont="1" applyFill="1" applyBorder="1" applyAlignment="1" applyProtection="1">
      <alignment horizontal="center" vertical="center" wrapText="1"/>
      <protection hidden="1"/>
    </xf>
    <xf numFmtId="0" fontId="6" fillId="0" borderId="0" xfId="0" applyFont="1" applyFill="1" applyBorder="1" applyProtection="1">
      <alignment vertical="center"/>
      <protection locked="0"/>
    </xf>
    <xf numFmtId="177" fontId="35" fillId="0" borderId="3" xfId="0" applyNumberFormat="1" applyFont="1" applyFill="1" applyBorder="1" applyAlignment="1" applyProtection="1">
      <alignment horizontal="right" vertical="center"/>
      <protection locked="0"/>
    </xf>
    <xf numFmtId="177" fontId="35" fillId="0" borderId="3" xfId="0" applyNumberFormat="1" applyFont="1" applyFill="1" applyBorder="1" applyAlignment="1" applyProtection="1">
      <alignment horizontal="right" vertical="center"/>
      <protection hidden="1"/>
    </xf>
    <xf numFmtId="0" fontId="6" fillId="0" borderId="0" xfId="0" applyFont="1" applyFill="1" applyProtection="1">
      <alignment vertical="center"/>
      <protection locked="0"/>
    </xf>
    <xf numFmtId="177" fontId="6" fillId="7" borderId="3" xfId="0" applyNumberFormat="1" applyFont="1" applyFill="1" applyBorder="1" applyAlignment="1" applyProtection="1">
      <alignment horizontal="right" vertical="center"/>
      <protection hidden="1"/>
    </xf>
    <xf numFmtId="0" fontId="36" fillId="0" borderId="1" xfId="1" applyFont="1" applyFill="1" applyBorder="1" applyAlignment="1">
      <alignment horizontal="center" vertical="center" wrapText="1"/>
      <protection hidden="1"/>
    </xf>
    <xf numFmtId="0" fontId="11" fillId="0" borderId="0" xfId="0" applyFont="1" applyFill="1" applyAlignment="1" applyProtection="1">
      <alignment horizontal="left" vertical="center"/>
      <protection hidden="1"/>
    </xf>
    <xf numFmtId="0" fontId="37" fillId="0" borderId="65" xfId="0" applyFont="1" applyFill="1" applyBorder="1" applyAlignment="1" applyProtection="1">
      <alignment horizontal="center" vertical="center"/>
      <protection hidden="1"/>
    </xf>
    <xf numFmtId="0" fontId="6" fillId="0" borderId="15" xfId="0" applyFont="1" applyFill="1" applyBorder="1" applyAlignment="1" applyProtection="1">
      <alignment horizontal="center" vertical="center" wrapText="1"/>
      <protection hidden="1"/>
    </xf>
    <xf numFmtId="0" fontId="6" fillId="0" borderId="183" xfId="2" applyNumberFormat="1" applyFont="1" applyFill="1" applyBorder="1" applyAlignment="1" applyProtection="1">
      <alignment horizontal="center" vertical="center" wrapText="1"/>
      <protection hidden="1"/>
    </xf>
    <xf numFmtId="49" fontId="6" fillId="6" borderId="184" xfId="0" applyNumberFormat="1" applyFont="1" applyFill="1" applyBorder="1" applyAlignment="1" applyProtection="1">
      <alignment horizontal="center" vertical="center" shrinkToFit="1"/>
      <protection locked="0"/>
    </xf>
    <xf numFmtId="49" fontId="6" fillId="6" borderId="185" xfId="0" applyNumberFormat="1" applyFont="1" applyFill="1" applyBorder="1" applyAlignment="1" applyProtection="1">
      <alignment horizontal="center" vertical="center" shrinkToFit="1"/>
      <protection locked="0"/>
    </xf>
    <xf numFmtId="49" fontId="6" fillId="6" borderId="186" xfId="0" applyNumberFormat="1" applyFont="1" applyFill="1" applyBorder="1" applyAlignment="1" applyProtection="1">
      <alignment horizontal="center" vertical="center" shrinkToFit="1"/>
      <protection locked="0"/>
    </xf>
    <xf numFmtId="49" fontId="6" fillId="0" borderId="88" xfId="0" applyNumberFormat="1" applyFont="1" applyFill="1" applyBorder="1" applyAlignment="1" applyProtection="1">
      <alignment horizontal="right" vertical="center" shrinkToFit="1"/>
      <protection locked="0"/>
    </xf>
    <xf numFmtId="0" fontId="16" fillId="8" borderId="187" xfId="3" applyFont="1" applyFill="1" applyBorder="1" applyAlignment="1" applyProtection="1">
      <alignment horizontal="center" vertical="center"/>
      <protection hidden="1"/>
    </xf>
    <xf numFmtId="0" fontId="16" fillId="0" borderId="188" xfId="0" applyFont="1" applyFill="1" applyBorder="1" applyAlignment="1" applyProtection="1">
      <alignment horizontal="center" vertical="center" wrapText="1"/>
      <protection hidden="1"/>
    </xf>
    <xf numFmtId="0" fontId="16" fillId="0" borderId="189" xfId="0" applyFont="1" applyFill="1" applyBorder="1" applyAlignment="1" applyProtection="1">
      <alignment horizontal="center" vertical="center" wrapText="1"/>
      <protection hidden="1"/>
    </xf>
    <xf numFmtId="0" fontId="16" fillId="0" borderId="190" xfId="0" applyFont="1" applyFill="1" applyBorder="1" applyAlignment="1" applyProtection="1">
      <alignment horizontal="center" vertical="center" wrapText="1"/>
      <protection hidden="1"/>
    </xf>
    <xf numFmtId="0" fontId="16" fillId="0" borderId="191" xfId="0" applyFont="1" applyFill="1" applyBorder="1" applyAlignment="1" applyProtection="1">
      <alignment horizontal="center" vertical="center"/>
      <protection hidden="1"/>
    </xf>
    <xf numFmtId="0" fontId="24" fillId="0" borderId="14" xfId="0" applyFont="1" applyBorder="1" applyAlignment="1">
      <alignment horizontal="right" vertical="center"/>
    </xf>
    <xf numFmtId="38" fontId="2" fillId="0" borderId="0" xfId="4" applyFont="1" applyFill="1" applyBorder="1" applyProtection="1">
      <alignment vertical="center"/>
      <protection hidden="1"/>
    </xf>
    <xf numFmtId="182" fontId="2" fillId="0" borderId="0" xfId="0" applyNumberFormat="1" applyFont="1" applyFill="1" applyProtection="1">
      <alignment vertical="center"/>
      <protection hidden="1"/>
    </xf>
    <xf numFmtId="0" fontId="36" fillId="0" borderId="35" xfId="1" applyFont="1" applyFill="1" applyBorder="1" applyAlignment="1">
      <alignment horizontal="center" vertical="center" wrapText="1"/>
      <protection hidden="1"/>
    </xf>
    <xf numFmtId="0" fontId="6" fillId="0" borderId="61" xfId="2" applyNumberFormat="1" applyFont="1" applyFill="1" applyBorder="1" applyAlignment="1" applyProtection="1">
      <alignment horizontal="center" vertical="center" wrapText="1"/>
      <protection hidden="1"/>
    </xf>
    <xf numFmtId="0" fontId="6" fillId="0" borderId="192" xfId="2" applyNumberFormat="1" applyFont="1" applyFill="1" applyBorder="1" applyAlignment="1" applyProtection="1">
      <alignment horizontal="center" vertical="center" wrapText="1"/>
      <protection hidden="1"/>
    </xf>
    <xf numFmtId="49" fontId="6" fillId="6" borderId="193" xfId="0" applyNumberFormat="1" applyFont="1" applyFill="1" applyBorder="1" applyAlignment="1" applyProtection="1">
      <alignment horizontal="center" vertical="center" shrinkToFit="1"/>
      <protection locked="0"/>
    </xf>
    <xf numFmtId="49" fontId="6" fillId="6" borderId="152" xfId="0" applyNumberFormat="1" applyFont="1" applyFill="1" applyBorder="1" applyAlignment="1" applyProtection="1">
      <alignment horizontal="center" vertical="center" shrinkToFit="1"/>
      <protection locked="0"/>
    </xf>
    <xf numFmtId="49" fontId="6" fillId="0" borderId="65" xfId="0" applyNumberFormat="1" applyFont="1" applyFill="1" applyBorder="1" applyAlignment="1" applyProtection="1">
      <alignment horizontal="right" vertical="center" shrinkToFit="1"/>
      <protection locked="0"/>
    </xf>
    <xf numFmtId="176" fontId="23" fillId="0" borderId="0" xfId="0" applyNumberFormat="1" applyFont="1" applyFill="1" applyBorder="1" applyAlignment="1" applyProtection="1">
      <alignment vertical="center"/>
      <protection hidden="1"/>
    </xf>
    <xf numFmtId="0" fontId="16" fillId="8" borderId="194" xfId="3" applyFont="1" applyFill="1" applyBorder="1" applyAlignment="1" applyProtection="1">
      <alignment horizontal="center" vertical="center"/>
      <protection hidden="1"/>
    </xf>
    <xf numFmtId="0" fontId="16" fillId="0" borderId="80" xfId="0" applyFont="1" applyFill="1" applyBorder="1" applyAlignment="1" applyProtection="1">
      <alignment horizontal="center" vertical="center"/>
      <protection hidden="1"/>
    </xf>
    <xf numFmtId="0" fontId="16" fillId="0" borderId="195" xfId="0" applyFont="1" applyFill="1" applyBorder="1" applyAlignment="1" applyProtection="1">
      <alignment horizontal="center" vertical="center"/>
      <protection hidden="1"/>
    </xf>
    <xf numFmtId="0" fontId="16" fillId="0" borderId="196" xfId="0" applyFont="1" applyFill="1" applyBorder="1" applyAlignment="1" applyProtection="1">
      <alignment horizontal="center" vertical="center"/>
      <protection hidden="1"/>
    </xf>
    <xf numFmtId="0" fontId="24" fillId="0" borderId="24" xfId="0" applyFont="1" applyBorder="1" applyAlignment="1">
      <alignment horizontal="right" vertical="center"/>
    </xf>
    <xf numFmtId="38" fontId="6" fillId="0" borderId="0" xfId="7" applyFont="1" applyFill="1" applyBorder="1" applyAlignment="1" applyProtection="1">
      <alignment vertical="center"/>
      <protection hidden="1"/>
    </xf>
    <xf numFmtId="0" fontId="16" fillId="8" borderId="63" xfId="3" applyFont="1" applyFill="1" applyBorder="1" applyAlignment="1" applyProtection="1">
      <alignment horizontal="center" vertical="center" wrapText="1"/>
      <protection hidden="1"/>
    </xf>
    <xf numFmtId="189" fontId="16" fillId="0" borderId="22" xfId="0" applyNumberFormat="1" applyFont="1" applyFill="1" applyBorder="1" applyAlignment="1" applyProtection="1">
      <alignment horizontal="right" vertical="center"/>
      <protection hidden="1"/>
    </xf>
    <xf numFmtId="189" fontId="16" fillId="0" borderId="64" xfId="0" applyNumberFormat="1" applyFont="1" applyFill="1" applyBorder="1" applyAlignment="1" applyProtection="1">
      <alignment horizontal="right" vertical="center"/>
      <protection hidden="1"/>
    </xf>
    <xf numFmtId="189" fontId="16" fillId="0" borderId="65" xfId="0" applyNumberFormat="1" applyFont="1" applyFill="1" applyBorder="1" applyAlignment="1" applyProtection="1">
      <alignment horizontal="right" vertical="center"/>
      <protection hidden="1"/>
    </xf>
    <xf numFmtId="0" fontId="6" fillId="0" borderId="58" xfId="2" applyNumberFormat="1" applyFont="1" applyFill="1" applyBorder="1" applyAlignment="1" applyProtection="1">
      <alignment horizontal="center" vertical="center" wrapText="1"/>
      <protection hidden="1"/>
    </xf>
    <xf numFmtId="0" fontId="6" fillId="0" borderId="197" xfId="2" applyNumberFormat="1" applyFont="1" applyFill="1" applyBorder="1" applyAlignment="1" applyProtection="1">
      <alignment horizontal="center" vertical="center" wrapText="1"/>
      <protection hidden="1"/>
    </xf>
    <xf numFmtId="49" fontId="6" fillId="6" borderId="198" xfId="0" applyNumberFormat="1" applyFont="1" applyFill="1" applyBorder="1" applyAlignment="1" applyProtection="1">
      <alignment horizontal="center" vertical="center" shrinkToFit="1"/>
      <protection locked="0"/>
    </xf>
    <xf numFmtId="49" fontId="6" fillId="6" borderId="199" xfId="0" applyNumberFormat="1" applyFont="1" applyFill="1" applyBorder="1" applyAlignment="1" applyProtection="1">
      <alignment horizontal="center" vertical="center" shrinkToFit="1"/>
      <protection locked="0"/>
    </xf>
    <xf numFmtId="0" fontId="16" fillId="8" borderId="100" xfId="3" applyFont="1" applyFill="1" applyBorder="1" applyAlignment="1" applyProtection="1">
      <alignment horizontal="center" vertical="center"/>
      <protection hidden="1"/>
    </xf>
    <xf numFmtId="0" fontId="16" fillId="0" borderId="103" xfId="0" applyFont="1" applyFill="1" applyBorder="1" applyAlignment="1" applyProtection="1">
      <alignment horizontal="left" vertical="center"/>
      <protection hidden="1"/>
    </xf>
    <xf numFmtId="0" fontId="16" fillId="0" borderId="200" xfId="0" applyFont="1" applyFill="1" applyBorder="1" applyAlignment="1" applyProtection="1">
      <alignment horizontal="left" vertical="center"/>
      <protection hidden="1"/>
    </xf>
    <xf numFmtId="38" fontId="23" fillId="0" borderId="0" xfId="7" applyFont="1" applyFill="1" applyBorder="1" applyAlignment="1" applyProtection="1">
      <alignment vertical="center"/>
      <protection hidden="1"/>
    </xf>
    <xf numFmtId="177" fontId="16" fillId="0" borderId="22" xfId="0" applyNumberFormat="1" applyFont="1" applyFill="1" applyBorder="1" applyAlignment="1" applyProtection="1">
      <alignment horizontal="right" vertical="center"/>
      <protection hidden="1"/>
    </xf>
    <xf numFmtId="177" fontId="16" fillId="0" borderId="65" xfId="0" applyNumberFormat="1" applyFont="1" applyFill="1" applyBorder="1" applyAlignment="1" applyProtection="1">
      <alignment horizontal="right" vertical="center"/>
      <protection hidden="1"/>
    </xf>
    <xf numFmtId="49" fontId="6" fillId="6" borderId="201" xfId="0" applyNumberFormat="1" applyFont="1" applyFill="1" applyBorder="1" applyAlignment="1" applyProtection="1">
      <alignment horizontal="center" vertical="center" shrinkToFit="1"/>
      <protection locked="0"/>
    </xf>
    <xf numFmtId="0" fontId="24" fillId="0" borderId="57" xfId="0" applyFont="1" applyBorder="1" applyAlignment="1">
      <alignment horizontal="right" vertical="center"/>
    </xf>
    <xf numFmtId="0" fontId="6" fillId="0" borderId="61" xfId="3" applyFont="1" applyFill="1" applyBorder="1" applyAlignment="1" applyProtection="1">
      <alignment horizontal="center" vertical="center" shrinkToFit="1"/>
      <protection hidden="1"/>
    </xf>
    <xf numFmtId="0" fontId="6" fillId="0" borderId="192" xfId="3" applyFont="1" applyFill="1" applyBorder="1" applyAlignment="1" applyProtection="1">
      <alignment horizontal="center" vertical="center" shrinkToFit="1"/>
      <protection hidden="1"/>
    </xf>
    <xf numFmtId="0" fontId="6" fillId="6" borderId="193" xfId="0" applyNumberFormat="1" applyFont="1" applyFill="1" applyBorder="1" applyAlignment="1" applyProtection="1">
      <alignment horizontal="center" vertical="center" shrinkToFit="1"/>
      <protection hidden="1"/>
    </xf>
    <xf numFmtId="0" fontId="6" fillId="6" borderId="113" xfId="0" applyNumberFormat="1" applyFont="1" applyFill="1" applyBorder="1" applyAlignment="1" applyProtection="1">
      <alignment horizontal="center" vertical="center" shrinkToFit="1"/>
      <protection hidden="1"/>
    </xf>
    <xf numFmtId="0" fontId="6" fillId="6" borderId="136" xfId="0" applyNumberFormat="1" applyFont="1" applyFill="1" applyBorder="1" applyAlignment="1" applyProtection="1">
      <alignment horizontal="center" vertical="center" shrinkToFit="1"/>
      <protection hidden="1"/>
    </xf>
    <xf numFmtId="0" fontId="2" fillId="0" borderId="0" xfId="0" applyFont="1" applyFill="1" applyBorder="1" applyAlignment="1" applyProtection="1">
      <alignment horizontal="center" vertical="center"/>
      <protection hidden="1"/>
    </xf>
    <xf numFmtId="0" fontId="16" fillId="8" borderId="60" xfId="3" applyFont="1" applyFill="1" applyBorder="1" applyAlignment="1" applyProtection="1">
      <alignment horizontal="center" vertical="center" wrapText="1"/>
      <protection hidden="1"/>
    </xf>
    <xf numFmtId="177" fontId="29" fillId="0" borderId="49" xfId="3" applyNumberFormat="1" applyFont="1" applyFill="1" applyBorder="1" applyAlignment="1" applyProtection="1">
      <alignment horizontal="right" vertical="center"/>
      <protection hidden="1"/>
    </xf>
    <xf numFmtId="177" fontId="29" fillId="0" borderId="50" xfId="3" applyNumberFormat="1" applyFont="1" applyFill="1" applyBorder="1" applyAlignment="1" applyProtection="1">
      <alignment horizontal="right" vertical="center"/>
      <protection hidden="1"/>
    </xf>
    <xf numFmtId="177" fontId="29" fillId="0" borderId="202" xfId="3" applyNumberFormat="1" applyFont="1" applyFill="1" applyBorder="1" applyAlignment="1" applyProtection="1">
      <alignment horizontal="right" vertical="center"/>
      <protection hidden="1"/>
    </xf>
    <xf numFmtId="177" fontId="29" fillId="0" borderId="138" xfId="3" applyNumberFormat="1" applyFont="1" applyFill="1" applyBorder="1" applyAlignment="1" applyProtection="1">
      <alignment horizontal="right" vertical="center"/>
      <protection hidden="1"/>
    </xf>
    <xf numFmtId="177" fontId="9" fillId="0" borderId="203" xfId="3" applyNumberFormat="1" applyFont="1" applyFill="1" applyBorder="1" applyAlignment="1" applyProtection="1">
      <alignment horizontal="right" vertical="center"/>
      <protection hidden="1"/>
    </xf>
    <xf numFmtId="0" fontId="2" fillId="0" borderId="20" xfId="0" applyFont="1" applyFill="1" applyBorder="1" applyAlignment="1" applyProtection="1">
      <alignment vertical="center"/>
      <protection hidden="1"/>
    </xf>
    <xf numFmtId="0" fontId="6" fillId="0" borderId="0" xfId="2" applyNumberFormat="1" applyFont="1" applyFill="1" applyBorder="1" applyAlignment="1" applyProtection="1">
      <alignment horizontal="right" vertical="center"/>
      <protection locked="0"/>
    </xf>
    <xf numFmtId="0" fontId="6" fillId="0" borderId="61" xfId="3" applyFont="1" applyFill="1" applyBorder="1" applyAlignment="1" applyProtection="1">
      <alignment horizontal="center" vertical="center" wrapText="1" shrinkToFit="1"/>
      <protection hidden="1"/>
    </xf>
    <xf numFmtId="0" fontId="6" fillId="0" borderId="204" xfId="2" applyNumberFormat="1" applyFont="1" applyFill="1" applyBorder="1" applyAlignment="1" applyProtection="1">
      <alignment horizontal="center" vertical="center"/>
      <protection hidden="1"/>
    </xf>
    <xf numFmtId="177" fontId="6" fillId="6" borderId="205" xfId="0" applyNumberFormat="1" applyFont="1" applyFill="1" applyBorder="1" applyAlignment="1" applyProtection="1">
      <alignment horizontal="center" vertical="center" shrinkToFit="1"/>
      <protection hidden="1"/>
    </xf>
    <xf numFmtId="177" fontId="6" fillId="6" borderId="206" xfId="0" applyNumberFormat="1" applyFont="1" applyFill="1" applyBorder="1" applyAlignment="1" applyProtection="1">
      <alignment horizontal="center" vertical="center" shrinkToFit="1"/>
      <protection hidden="1"/>
    </xf>
    <xf numFmtId="177" fontId="6" fillId="6" borderId="207" xfId="0" applyNumberFormat="1" applyFont="1" applyFill="1" applyBorder="1" applyAlignment="1" applyProtection="1">
      <alignment horizontal="center" vertical="center" shrinkToFit="1"/>
      <protection hidden="1"/>
    </xf>
    <xf numFmtId="177" fontId="6" fillId="6" borderId="208" xfId="0" applyNumberFormat="1" applyFont="1" applyFill="1" applyBorder="1" applyAlignment="1" applyProtection="1">
      <alignment horizontal="center" vertical="center" shrinkToFit="1"/>
      <protection hidden="1"/>
    </xf>
    <xf numFmtId="177" fontId="6" fillId="6" borderId="209" xfId="0" applyNumberFormat="1" applyFont="1" applyFill="1" applyBorder="1" applyAlignment="1" applyProtection="1">
      <alignment horizontal="center" vertical="center" shrinkToFit="1"/>
      <protection hidden="1"/>
    </xf>
    <xf numFmtId="177" fontId="6" fillId="6" borderId="210" xfId="0" applyNumberFormat="1" applyFont="1" applyFill="1" applyBorder="1" applyAlignment="1" applyProtection="1">
      <alignment horizontal="center" vertical="center" shrinkToFit="1"/>
      <protection hidden="1"/>
    </xf>
    <xf numFmtId="177" fontId="29" fillId="0" borderId="22" xfId="3" applyNumberFormat="1" applyFont="1" applyFill="1" applyBorder="1" applyAlignment="1" applyProtection="1">
      <alignment horizontal="right" vertical="center"/>
      <protection hidden="1"/>
    </xf>
    <xf numFmtId="177" fontId="29" fillId="0" borderId="0" xfId="3" applyNumberFormat="1" applyFont="1" applyFill="1" applyBorder="1" applyAlignment="1" applyProtection="1">
      <alignment horizontal="right" vertical="center"/>
      <protection hidden="1"/>
    </xf>
    <xf numFmtId="177" fontId="29" fillId="0" borderId="211" xfId="3" applyNumberFormat="1" applyFont="1" applyFill="1" applyBorder="1" applyAlignment="1" applyProtection="1">
      <alignment horizontal="right" vertical="center"/>
      <protection hidden="1"/>
    </xf>
    <xf numFmtId="177" fontId="29" fillId="0" borderId="64" xfId="3" applyNumberFormat="1" applyFont="1" applyFill="1" applyBorder="1" applyAlignment="1" applyProtection="1">
      <alignment horizontal="right" vertical="center"/>
      <protection hidden="1"/>
    </xf>
    <xf numFmtId="177" fontId="9" fillId="0" borderId="65" xfId="3" applyNumberFormat="1" applyFont="1" applyFill="1" applyBorder="1" applyAlignment="1" applyProtection="1">
      <alignment horizontal="right" vertical="center"/>
      <protection hidden="1"/>
    </xf>
    <xf numFmtId="0" fontId="2" fillId="0" borderId="35" xfId="0" applyFont="1" applyFill="1" applyBorder="1" applyAlignment="1" applyProtection="1">
      <alignment horizontal="center" vertical="center"/>
      <protection hidden="1"/>
    </xf>
    <xf numFmtId="0" fontId="6" fillId="6" borderId="0" xfId="2" applyNumberFormat="1" applyFont="1" applyFill="1" applyBorder="1" applyAlignment="1" applyProtection="1">
      <alignment horizontal="right" vertical="center"/>
      <protection locked="0"/>
    </xf>
    <xf numFmtId="0" fontId="6" fillId="0" borderId="25" xfId="3" applyFont="1" applyFill="1" applyBorder="1" applyAlignment="1" applyProtection="1">
      <alignment horizontal="center" vertical="center" wrapText="1" shrinkToFit="1"/>
      <protection hidden="1"/>
    </xf>
    <xf numFmtId="0" fontId="6" fillId="0" borderId="212" xfId="2" applyNumberFormat="1" applyFont="1" applyFill="1" applyBorder="1" applyAlignment="1" applyProtection="1">
      <alignment horizontal="center" vertical="center"/>
      <protection hidden="1"/>
    </xf>
    <xf numFmtId="38" fontId="6" fillId="0" borderId="122" xfId="5" applyFont="1" applyFill="1" applyBorder="1" applyAlignment="1" applyProtection="1">
      <alignment horizontal="center" vertical="center" shrinkToFit="1"/>
      <protection hidden="1"/>
    </xf>
    <xf numFmtId="38" fontId="6" fillId="0" borderId="213" xfId="5" applyFont="1" applyFill="1" applyBorder="1" applyAlignment="1" applyProtection="1">
      <alignment horizontal="center" vertical="center" shrinkToFit="1"/>
      <protection hidden="1"/>
    </xf>
    <xf numFmtId="38" fontId="6" fillId="0" borderId="123" xfId="5" applyFont="1" applyFill="1" applyBorder="1" applyAlignment="1" applyProtection="1">
      <alignment horizontal="center" vertical="center" shrinkToFit="1"/>
      <protection hidden="1"/>
    </xf>
    <xf numFmtId="38" fontId="6" fillId="0" borderId="149" xfId="5" applyFont="1" applyFill="1" applyBorder="1" applyAlignment="1" applyProtection="1">
      <alignment horizontal="center" vertical="center" shrinkToFit="1"/>
      <protection hidden="1"/>
    </xf>
    <xf numFmtId="38" fontId="6" fillId="0" borderId="126" xfId="5" applyFont="1" applyFill="1" applyBorder="1" applyAlignment="1" applyProtection="1">
      <alignment horizontal="center" vertical="center" shrinkToFit="1"/>
      <protection hidden="1"/>
    </xf>
    <xf numFmtId="38" fontId="6" fillId="0" borderId="214" xfId="5" applyFont="1" applyFill="1" applyBorder="1" applyAlignment="1" applyProtection="1">
      <alignment horizontal="center" vertical="center" shrinkToFit="1"/>
      <protection hidden="1"/>
    </xf>
    <xf numFmtId="0" fontId="6" fillId="0" borderId="215" xfId="2" applyNumberFormat="1" applyFont="1" applyFill="1" applyBorder="1" applyAlignment="1" applyProtection="1">
      <alignment horizontal="center" vertical="center"/>
      <protection hidden="1"/>
    </xf>
    <xf numFmtId="38" fontId="6" fillId="6" borderId="129" xfId="5" applyFont="1" applyFill="1" applyBorder="1" applyAlignment="1" applyProtection="1">
      <alignment horizontal="center" vertical="center" shrinkToFit="1"/>
      <protection hidden="1"/>
    </xf>
    <xf numFmtId="38" fontId="6" fillId="6" borderId="201" xfId="5" applyFont="1" applyFill="1" applyBorder="1" applyAlignment="1" applyProtection="1">
      <alignment horizontal="center" vertical="center" shrinkToFit="1"/>
      <protection hidden="1"/>
    </xf>
    <xf numFmtId="38" fontId="6" fillId="6" borderId="130" xfId="5" applyFont="1" applyFill="1" applyBorder="1" applyAlignment="1" applyProtection="1">
      <alignment horizontal="center" vertical="center" shrinkToFit="1"/>
      <protection hidden="1"/>
    </xf>
    <xf numFmtId="38" fontId="6" fillId="6" borderId="147" xfId="5" applyFont="1" applyFill="1" applyBorder="1" applyAlignment="1" applyProtection="1">
      <alignment horizontal="center" vertical="center" shrinkToFit="1"/>
      <protection hidden="1"/>
    </xf>
    <xf numFmtId="38" fontId="6" fillId="6" borderId="133" xfId="5" applyFont="1" applyFill="1" applyBorder="1" applyAlignment="1" applyProtection="1">
      <alignment horizontal="center" vertical="center" shrinkToFit="1"/>
      <protection hidden="1"/>
    </xf>
    <xf numFmtId="38" fontId="6" fillId="6" borderId="216" xfId="5" applyFont="1" applyFill="1" applyBorder="1" applyAlignment="1" applyProtection="1">
      <alignment horizontal="center" vertical="center" shrinkToFit="1"/>
      <protection hidden="1"/>
    </xf>
    <xf numFmtId="0" fontId="2" fillId="0" borderId="52" xfId="0" applyFont="1" applyFill="1" applyBorder="1" applyAlignment="1" applyProtection="1">
      <alignment horizontal="center" vertical="center"/>
      <protection hidden="1"/>
    </xf>
    <xf numFmtId="0" fontId="6" fillId="0" borderId="217" xfId="3" applyFont="1" applyFill="1" applyBorder="1" applyAlignment="1" applyProtection="1">
      <alignment horizontal="center" vertical="center" wrapText="1" shrinkToFit="1"/>
      <protection hidden="1"/>
    </xf>
    <xf numFmtId="38" fontId="6" fillId="6" borderId="122" xfId="5" applyFont="1" applyFill="1" applyBorder="1" applyAlignment="1" applyProtection="1">
      <alignment horizontal="center" vertical="center" shrinkToFit="1"/>
      <protection hidden="1"/>
    </xf>
    <xf numFmtId="38" fontId="6" fillId="6" borderId="213" xfId="5" applyFont="1" applyFill="1" applyBorder="1" applyAlignment="1" applyProtection="1">
      <alignment horizontal="center" vertical="center" shrinkToFit="1"/>
      <protection hidden="1"/>
    </xf>
    <xf numFmtId="38" fontId="6" fillId="6" borderId="123" xfId="5" applyFont="1" applyFill="1" applyBorder="1" applyAlignment="1" applyProtection="1">
      <alignment horizontal="center" vertical="center" shrinkToFit="1"/>
      <protection hidden="1"/>
    </xf>
    <xf numFmtId="38" fontId="6" fillId="6" borderId="149" xfId="5" applyFont="1" applyFill="1" applyBorder="1" applyAlignment="1" applyProtection="1">
      <alignment horizontal="center" vertical="center" shrinkToFit="1"/>
      <protection hidden="1"/>
    </xf>
    <xf numFmtId="38" fontId="6" fillId="6" borderId="126" xfId="5" applyFont="1" applyFill="1" applyBorder="1" applyAlignment="1" applyProtection="1">
      <alignment horizontal="center" vertical="center" shrinkToFit="1"/>
      <protection hidden="1"/>
    </xf>
    <xf numFmtId="38" fontId="6" fillId="6" borderId="214" xfId="5" applyFont="1" applyFill="1" applyBorder="1" applyAlignment="1" applyProtection="1">
      <alignment horizontal="center" vertical="center" shrinkToFit="1"/>
      <protection hidden="1"/>
    </xf>
    <xf numFmtId="38" fontId="11" fillId="0" borderId="0" xfId="0" applyNumberFormat="1" applyFont="1" applyFill="1" applyBorder="1" applyAlignment="1" applyProtection="1">
      <alignment vertical="center"/>
      <protection hidden="1"/>
    </xf>
    <xf numFmtId="38" fontId="38" fillId="0" borderId="0" xfId="0" applyNumberFormat="1" applyFont="1" applyFill="1" applyBorder="1" applyAlignment="1" applyProtection="1">
      <alignment vertical="center"/>
      <protection hidden="1"/>
    </xf>
    <xf numFmtId="0" fontId="2" fillId="0" borderId="3" xfId="0" applyFont="1" applyFill="1" applyBorder="1" applyAlignment="1" applyProtection="1">
      <alignment horizontal="center" vertical="center"/>
      <protection hidden="1"/>
    </xf>
    <xf numFmtId="0" fontId="6" fillId="0" borderId="218" xfId="2" applyNumberFormat="1" applyFont="1" applyFill="1" applyBorder="1" applyAlignment="1" applyProtection="1">
      <alignment horizontal="center" vertical="center"/>
      <protection hidden="1"/>
    </xf>
    <xf numFmtId="0" fontId="6" fillId="0" borderId="219" xfId="2" applyNumberFormat="1" applyFont="1" applyFill="1" applyBorder="1" applyAlignment="1" applyProtection="1">
      <alignment horizontal="center" vertical="center"/>
      <protection hidden="1"/>
    </xf>
    <xf numFmtId="189" fontId="6" fillId="0" borderId="122" xfId="5" applyNumberFormat="1" applyFont="1" applyFill="1" applyBorder="1" applyAlignment="1" applyProtection="1">
      <alignment horizontal="right" vertical="center" shrinkToFit="1"/>
      <protection hidden="1"/>
    </xf>
    <xf numFmtId="189" fontId="6" fillId="0" borderId="213" xfId="5" applyNumberFormat="1" applyFont="1" applyFill="1" applyBorder="1" applyAlignment="1" applyProtection="1">
      <alignment horizontal="right" vertical="center" shrinkToFit="1"/>
      <protection hidden="1"/>
    </xf>
    <xf numFmtId="189" fontId="6" fillId="0" borderId="214" xfId="5" applyNumberFormat="1" applyFont="1" applyFill="1" applyBorder="1" applyAlignment="1" applyProtection="1">
      <alignment horizontal="right" vertical="center" shrinkToFit="1"/>
      <protection hidden="1"/>
    </xf>
    <xf numFmtId="49" fontId="6" fillId="0" borderId="200" xfId="0" applyNumberFormat="1" applyFont="1" applyFill="1" applyBorder="1" applyAlignment="1" applyProtection="1">
      <alignment horizontal="right" vertical="center" shrinkToFit="1"/>
      <protection locked="0"/>
    </xf>
    <xf numFmtId="0" fontId="2" fillId="0" borderId="1" xfId="3" applyFont="1" applyFill="1" applyBorder="1" applyAlignment="1" applyProtection="1">
      <alignment horizontal="center" vertical="center"/>
      <protection hidden="1"/>
    </xf>
    <xf numFmtId="0" fontId="6" fillId="0" borderId="220" xfId="2" applyNumberFormat="1" applyFont="1" applyFill="1" applyBorder="1" applyAlignment="1" applyProtection="1">
      <alignment horizontal="center" vertical="center"/>
      <protection hidden="1"/>
    </xf>
    <xf numFmtId="177" fontId="6" fillId="6" borderId="221" xfId="5" applyNumberFormat="1" applyFont="1" applyFill="1" applyBorder="1" applyAlignment="1" applyProtection="1">
      <alignment horizontal="center" vertical="center" shrinkToFit="1"/>
      <protection hidden="1"/>
    </xf>
    <xf numFmtId="177" fontId="6" fillId="6" borderId="222" xfId="5" applyNumberFormat="1" applyFont="1" applyFill="1" applyBorder="1" applyAlignment="1" applyProtection="1">
      <alignment horizontal="center" vertical="center" shrinkToFit="1"/>
      <protection hidden="1"/>
    </xf>
    <xf numFmtId="177" fontId="6" fillId="6" borderId="223" xfId="5" applyNumberFormat="1" applyFont="1" applyFill="1" applyBorder="1" applyAlignment="1" applyProtection="1">
      <alignment horizontal="center" vertical="center" shrinkToFit="1"/>
      <protection hidden="1"/>
    </xf>
    <xf numFmtId="177" fontId="6" fillId="0" borderId="224" xfId="5" applyNumberFormat="1" applyFont="1" applyFill="1" applyBorder="1" applyAlignment="1" applyProtection="1">
      <alignment horizontal="center" vertical="center" shrinkToFit="1"/>
      <protection hidden="1"/>
    </xf>
    <xf numFmtId="0" fontId="6" fillId="0" borderId="0" xfId="0" applyFont="1" applyFill="1" applyAlignment="1" applyProtection="1">
      <alignment vertical="center"/>
      <protection hidden="1"/>
    </xf>
    <xf numFmtId="0" fontId="36" fillId="0" borderId="52" xfId="1" applyFont="1" applyFill="1" applyBorder="1" applyAlignment="1">
      <alignment horizontal="center" vertical="center" wrapText="1"/>
      <protection hidden="1"/>
    </xf>
    <xf numFmtId="0" fontId="6" fillId="0" borderId="225" xfId="0" applyFont="1" applyFill="1" applyBorder="1" applyAlignment="1" applyProtection="1">
      <alignment horizontal="center" vertical="center"/>
      <protection hidden="1"/>
    </xf>
    <xf numFmtId="0" fontId="6" fillId="0" borderId="226" xfId="0" applyFont="1" applyFill="1" applyBorder="1" applyAlignment="1" applyProtection="1">
      <alignment horizontal="center" vertical="center"/>
      <protection hidden="1"/>
    </xf>
    <xf numFmtId="189" fontId="6" fillId="0" borderId="227" xfId="5" applyNumberFormat="1" applyFont="1" applyFill="1" applyBorder="1" applyAlignment="1" applyProtection="1">
      <alignment vertical="center" shrinkToFit="1"/>
      <protection locked="0"/>
    </xf>
    <xf numFmtId="189" fontId="6" fillId="0" borderId="228" xfId="5" applyNumberFormat="1" applyFont="1" applyFill="1" applyBorder="1" applyAlignment="1" applyProtection="1">
      <alignment vertical="center" shrinkToFit="1"/>
      <protection locked="0"/>
    </xf>
    <xf numFmtId="189" fontId="6" fillId="0" borderId="229" xfId="5" applyNumberFormat="1" applyFont="1" applyFill="1" applyBorder="1" applyAlignment="1" applyProtection="1">
      <alignment vertical="center" shrinkToFit="1"/>
      <protection locked="0"/>
    </xf>
    <xf numFmtId="189" fontId="6" fillId="0" borderId="70" xfId="5" applyNumberFormat="1" applyFont="1" applyFill="1" applyBorder="1" applyAlignment="1" applyProtection="1">
      <alignment vertical="center" shrinkToFit="1"/>
      <protection locked="0"/>
    </xf>
    <xf numFmtId="0" fontId="16" fillId="8" borderId="67" xfId="3" applyFont="1" applyFill="1" applyBorder="1" applyAlignment="1" applyProtection="1">
      <alignment horizontal="center" vertical="center" wrapText="1"/>
      <protection hidden="1"/>
    </xf>
    <xf numFmtId="0" fontId="16" fillId="0" borderId="68" xfId="0" applyFont="1" applyFill="1" applyBorder="1" applyAlignment="1" applyProtection="1">
      <alignment horizontal="left" vertical="center"/>
      <protection hidden="1"/>
    </xf>
    <xf numFmtId="0" fontId="16" fillId="0" borderId="69" xfId="0" applyFont="1" applyFill="1" applyBorder="1" applyAlignment="1" applyProtection="1">
      <alignment horizontal="left" vertical="center"/>
      <protection hidden="1"/>
    </xf>
    <xf numFmtId="0" fontId="16" fillId="0" borderId="70" xfId="0" applyFont="1" applyFill="1" applyBorder="1" applyAlignment="1" applyProtection="1">
      <alignment horizontal="left" vertical="center"/>
      <protection hidden="1"/>
    </xf>
    <xf numFmtId="0" fontId="30" fillId="0" borderId="0" xfId="0" applyFont="1" applyFill="1" applyBorder="1" applyAlignment="1" applyProtection="1">
      <alignment horizontal="left" vertical="top" wrapText="1"/>
      <protection hidden="1"/>
    </xf>
    <xf numFmtId="0" fontId="6" fillId="0" borderId="0" xfId="0" applyFont="1" applyFill="1" applyAlignment="1" applyProtection="1">
      <alignment vertical="top"/>
      <protection hidden="1"/>
    </xf>
    <xf numFmtId="0" fontId="16" fillId="0" borderId="3" xfId="0" applyFont="1" applyFill="1" applyBorder="1" applyAlignment="1" applyProtection="1">
      <alignment horizontal="center" vertical="center" shrinkToFit="1"/>
      <protection hidden="1"/>
    </xf>
    <xf numFmtId="0" fontId="2" fillId="0" borderId="0" xfId="0" applyFont="1" applyFill="1" applyProtection="1">
      <alignment vertical="center"/>
      <protection locked="0"/>
    </xf>
    <xf numFmtId="0" fontId="16" fillId="0" borderId="35" xfId="0" applyFont="1" applyFill="1" applyBorder="1" applyAlignment="1" applyProtection="1">
      <alignment horizontal="center" vertical="center"/>
      <protection locked="0"/>
    </xf>
    <xf numFmtId="0" fontId="16" fillId="0" borderId="1" xfId="0" applyFont="1" applyFill="1" applyBorder="1" applyAlignment="1" applyProtection="1">
      <alignment horizontal="center" vertical="center" shrinkToFit="1"/>
      <protection hidden="1"/>
    </xf>
    <xf numFmtId="0" fontId="39" fillId="0" borderId="230" xfId="0" applyFont="1" applyFill="1" applyBorder="1" applyAlignment="1" applyProtection="1">
      <alignment horizontal="center" vertical="center"/>
      <protection locked="0"/>
    </xf>
    <xf numFmtId="0" fontId="29" fillId="0" borderId="231" xfId="0" applyFont="1" applyFill="1" applyBorder="1" applyAlignment="1" applyProtection="1">
      <alignment horizontal="center" vertical="center" wrapText="1"/>
      <protection hidden="1"/>
    </xf>
    <xf numFmtId="0" fontId="29" fillId="0" borderId="232" xfId="0" applyFont="1" applyFill="1" applyBorder="1" applyAlignment="1" applyProtection="1">
      <alignment horizontal="center" vertical="center" wrapText="1"/>
      <protection hidden="1"/>
    </xf>
    <xf numFmtId="0" fontId="39" fillId="0" borderId="233" xfId="0" applyFont="1" applyFill="1" applyBorder="1" applyAlignment="1" applyProtection="1">
      <alignment horizontal="center" vertical="center"/>
      <protection locked="0"/>
    </xf>
    <xf numFmtId="0" fontId="29" fillId="0" borderId="3" xfId="0" applyFont="1" applyFill="1" applyBorder="1" applyAlignment="1" applyProtection="1">
      <alignment horizontal="center" vertical="center" wrapText="1"/>
      <protection hidden="1"/>
    </xf>
    <xf numFmtId="0" fontId="29" fillId="0" borderId="234" xfId="0" applyFont="1" applyFill="1" applyBorder="1" applyAlignment="1" applyProtection="1">
      <alignment horizontal="center" vertical="center" wrapText="1"/>
      <protection hidden="1"/>
    </xf>
    <xf numFmtId="0" fontId="39" fillId="0" borderId="235" xfId="0" applyFont="1" applyFill="1" applyBorder="1" applyAlignment="1" applyProtection="1">
      <alignment horizontal="center" vertical="center"/>
      <protection locked="0"/>
    </xf>
    <xf numFmtId="0" fontId="29" fillId="0" borderId="1" xfId="0" applyFont="1" applyFill="1" applyBorder="1" applyAlignment="1" applyProtection="1">
      <alignment horizontal="center" vertical="center" wrapText="1"/>
      <protection hidden="1"/>
    </xf>
    <xf numFmtId="0" fontId="29" fillId="0" borderId="236" xfId="0" applyFont="1" applyFill="1" applyBorder="1" applyAlignment="1" applyProtection="1">
      <alignment horizontal="center" vertical="center" wrapText="1"/>
      <protection hidden="1"/>
    </xf>
    <xf numFmtId="0" fontId="39" fillId="0" borderId="175" xfId="0" applyFont="1" applyFill="1" applyBorder="1" applyAlignment="1" applyProtection="1">
      <alignment horizontal="center" vertical="center"/>
      <protection locked="0"/>
    </xf>
    <xf numFmtId="0" fontId="29" fillId="0" borderId="237" xfId="0" applyFont="1" applyFill="1" applyBorder="1" applyAlignment="1" applyProtection="1">
      <alignment horizontal="center" vertical="center" wrapText="1"/>
      <protection hidden="1"/>
    </xf>
    <xf numFmtId="0" fontId="29" fillId="0" borderId="238" xfId="0" applyFont="1" applyFill="1" applyBorder="1" applyAlignment="1" applyProtection="1">
      <alignment horizontal="center" vertical="center" wrapText="1"/>
      <protection hidden="1"/>
    </xf>
    <xf numFmtId="0" fontId="39" fillId="0" borderId="181" xfId="0" applyFont="1" applyFill="1" applyBorder="1" applyAlignment="1" applyProtection="1">
      <alignment horizontal="center" vertical="center"/>
      <protection locked="0"/>
    </xf>
    <xf numFmtId="0" fontId="29" fillId="0" borderId="169" xfId="0" applyFont="1" applyFill="1" applyBorder="1" applyAlignment="1" applyProtection="1">
      <alignment horizontal="center" vertical="center" wrapText="1"/>
      <protection hidden="1"/>
    </xf>
    <xf numFmtId="0" fontId="29" fillId="0" borderId="172" xfId="0" applyFont="1" applyFill="1" applyBorder="1" applyAlignment="1" applyProtection="1">
      <alignment horizontal="center" vertical="center" wrapText="1"/>
      <protection hidden="1"/>
    </xf>
    <xf numFmtId="177" fontId="6" fillId="0" borderId="3" xfId="0" applyNumberFormat="1" applyFont="1" applyFill="1" applyBorder="1" applyAlignment="1" applyProtection="1">
      <alignment horizontal="right" vertical="center"/>
      <protection locked="0"/>
    </xf>
    <xf numFmtId="177" fontId="6" fillId="0" borderId="3" xfId="0" applyNumberFormat="1" applyFont="1" applyFill="1" applyBorder="1" applyAlignment="1" applyProtection="1">
      <alignment horizontal="right" vertical="center"/>
      <protection hidden="1"/>
    </xf>
    <xf numFmtId="0" fontId="2" fillId="0" borderId="0" xfId="0" applyFont="1" applyFill="1" applyAlignment="1" applyProtection="1">
      <alignment horizontal="right" vertical="center"/>
      <protection locked="0"/>
    </xf>
    <xf numFmtId="0" fontId="2" fillId="0" borderId="0" xfId="0" applyFont="1" applyFill="1" applyBorder="1" applyAlignment="1" applyProtection="1">
      <alignment horizontal="right" vertical="center"/>
      <protection hidden="1"/>
    </xf>
    <xf numFmtId="0" fontId="2" fillId="0" borderId="0" xfId="0" applyFont="1" applyFill="1" applyAlignment="1" applyProtection="1">
      <alignment vertical="center"/>
      <protection locked="0"/>
    </xf>
    <xf numFmtId="49" fontId="6" fillId="6" borderId="239" xfId="0" applyNumberFormat="1" applyFont="1" applyFill="1" applyBorder="1" applyAlignment="1" applyProtection="1">
      <alignment horizontal="center" vertical="center" shrinkToFit="1"/>
      <protection locked="0"/>
    </xf>
    <xf numFmtId="49" fontId="6" fillId="6" borderId="240" xfId="0" applyNumberFormat="1" applyFont="1" applyFill="1" applyBorder="1" applyAlignment="1" applyProtection="1">
      <alignment horizontal="center" vertical="center" shrinkToFit="1"/>
      <protection locked="0"/>
    </xf>
    <xf numFmtId="49" fontId="6" fillId="6" borderId="241" xfId="0" applyNumberFormat="1" applyFont="1" applyFill="1" applyBorder="1" applyAlignment="1" applyProtection="1">
      <alignment horizontal="center" vertical="center" shrinkToFit="1"/>
      <protection locked="0"/>
    </xf>
    <xf numFmtId="49" fontId="6" fillId="6" borderId="216" xfId="0" applyNumberFormat="1" applyFont="1" applyFill="1" applyBorder="1" applyAlignment="1" applyProtection="1">
      <alignment horizontal="center" vertical="center" shrinkToFit="1"/>
      <protection locked="0"/>
    </xf>
    <xf numFmtId="0" fontId="16" fillId="0" borderId="73" xfId="0" applyFont="1" applyFill="1" applyBorder="1" applyAlignment="1" applyProtection="1">
      <alignment horizontal="center" vertical="center" wrapText="1"/>
      <protection hidden="1"/>
    </xf>
    <xf numFmtId="0" fontId="6" fillId="0" borderId="218" xfId="2" applyNumberFormat="1" applyFont="1" applyFill="1" applyBorder="1" applyAlignment="1" applyProtection="1">
      <alignment horizontal="center" vertical="center" wrapText="1"/>
      <protection hidden="1"/>
    </xf>
    <xf numFmtId="177" fontId="6" fillId="0" borderId="242" xfId="5" applyNumberFormat="1" applyFont="1" applyFill="1" applyBorder="1" applyAlignment="1" applyProtection="1">
      <alignment horizontal="center" vertical="center" shrinkToFit="1"/>
      <protection hidden="1"/>
    </xf>
    <xf numFmtId="0" fontId="6" fillId="0" borderId="225" xfId="0" applyFont="1" applyFill="1" applyBorder="1" applyAlignment="1" applyProtection="1">
      <alignment horizontal="center" vertical="center" wrapText="1"/>
      <protection hidden="1"/>
    </xf>
    <xf numFmtId="189" fontId="6" fillId="0" borderId="243" xfId="5" applyNumberFormat="1" applyFont="1" applyFill="1" applyBorder="1" applyAlignment="1" applyProtection="1">
      <alignment vertical="center" shrinkToFit="1"/>
      <protection locked="0"/>
    </xf>
    <xf numFmtId="0" fontId="16" fillId="0" borderId="244" xfId="0" applyFont="1" applyFill="1" applyBorder="1" applyAlignment="1" applyProtection="1">
      <alignment horizontal="left" vertical="center"/>
      <protection hidden="1"/>
    </xf>
    <xf numFmtId="0" fontId="29" fillId="0" borderId="175" xfId="0" applyFont="1" applyFill="1" applyBorder="1" applyAlignment="1" applyProtection="1">
      <alignment horizontal="center" vertical="center"/>
      <protection locked="0"/>
    </xf>
    <xf numFmtId="0" fontId="29" fillId="0" borderId="245" xfId="0" applyFont="1" applyFill="1" applyBorder="1" applyAlignment="1" applyProtection="1">
      <alignment horizontal="center" vertical="center"/>
      <protection locked="0"/>
    </xf>
    <xf numFmtId="0" fontId="29" fillId="0" borderId="246" xfId="0" applyFont="1" applyFill="1" applyBorder="1" applyAlignment="1" applyProtection="1">
      <alignment horizontal="center" vertical="center" wrapText="1"/>
      <protection hidden="1"/>
    </xf>
    <xf numFmtId="0" fontId="29" fillId="0" borderId="181" xfId="0" applyFont="1" applyFill="1" applyBorder="1" applyAlignment="1" applyProtection="1">
      <alignment horizontal="center" vertical="center"/>
      <protection locked="0"/>
    </xf>
    <xf numFmtId="0" fontId="29" fillId="0" borderId="0" xfId="0" applyFont="1" applyFill="1" applyBorder="1" applyAlignment="1" applyProtection="1">
      <alignment vertical="center"/>
      <protection locked="0"/>
    </xf>
    <xf numFmtId="0" fontId="29" fillId="0" borderId="0" xfId="0" applyFont="1" applyFill="1" applyBorder="1" applyAlignment="1" applyProtection="1">
      <alignment vertical="top" wrapText="1"/>
      <protection hidden="1"/>
    </xf>
    <xf numFmtId="0" fontId="6" fillId="0" borderId="81" xfId="0" applyFont="1" applyFill="1" applyBorder="1" applyAlignment="1" applyProtection="1">
      <alignment horizontal="center" vertical="center"/>
      <protection locked="0"/>
    </xf>
    <xf numFmtId="0" fontId="6" fillId="0" borderId="83" xfId="0" applyFont="1" applyFill="1" applyBorder="1" applyAlignment="1" applyProtection="1">
      <alignment horizontal="center" vertical="center"/>
      <protection locked="0"/>
    </xf>
    <xf numFmtId="177" fontId="6" fillId="0" borderId="247" xfId="0" applyNumberFormat="1" applyFont="1" applyFill="1" applyBorder="1" applyAlignment="1" applyProtection="1">
      <alignment horizontal="right" vertical="center"/>
      <protection locked="0"/>
    </xf>
    <xf numFmtId="177" fontId="6" fillId="0" borderId="248" xfId="0" applyNumberFormat="1" applyFont="1" applyFill="1" applyBorder="1" applyAlignment="1" applyProtection="1">
      <alignment horizontal="right" vertical="center"/>
      <protection locked="0"/>
    </xf>
    <xf numFmtId="177" fontId="6" fillId="0" borderId="249" xfId="0" applyNumberFormat="1" applyFont="1" applyFill="1" applyBorder="1" applyAlignment="1" applyProtection="1">
      <alignment horizontal="right" vertical="center"/>
      <protection locked="0"/>
    </xf>
    <xf numFmtId="177" fontId="6" fillId="0" borderId="250" xfId="0" applyNumberFormat="1" applyFont="1" applyFill="1" applyBorder="1" applyAlignment="1" applyProtection="1">
      <alignment horizontal="right" vertical="center"/>
      <protection locked="0"/>
    </xf>
    <xf numFmtId="0" fontId="16" fillId="0" borderId="0" xfId="0" applyFont="1" applyFill="1" applyBorder="1" applyAlignment="1" applyProtection="1">
      <alignment vertical="top" wrapText="1"/>
      <protection hidden="1"/>
    </xf>
    <xf numFmtId="0" fontId="16" fillId="0" borderId="0" xfId="0" applyFont="1" applyFill="1" applyBorder="1" applyAlignment="1" applyProtection="1">
      <alignment vertical="center"/>
      <protection locked="0"/>
    </xf>
    <xf numFmtId="0" fontId="36" fillId="0" borderId="3" xfId="1" applyFont="1" applyFill="1" applyBorder="1" applyAlignment="1">
      <alignment horizontal="center" vertical="center"/>
      <protection hidden="1"/>
    </xf>
    <xf numFmtId="0" fontId="6" fillId="0" borderId="251" xfId="0" applyFont="1" applyFill="1" applyBorder="1" applyAlignment="1" applyProtection="1">
      <alignment horizontal="center" vertical="center"/>
      <protection hidden="1"/>
    </xf>
    <xf numFmtId="49" fontId="6" fillId="6" borderId="252" xfId="0" applyNumberFormat="1" applyFont="1" applyFill="1" applyBorder="1" applyAlignment="1" applyProtection="1">
      <alignment horizontal="center" vertical="center" shrinkToFit="1"/>
      <protection locked="0"/>
    </xf>
    <xf numFmtId="0" fontId="14" fillId="0" borderId="253" xfId="3" applyFont="1" applyFill="1" applyBorder="1" applyAlignment="1" applyProtection="1">
      <alignment vertical="center"/>
      <protection hidden="1"/>
    </xf>
    <xf numFmtId="0" fontId="6" fillId="0" borderId="0" xfId="3" applyFont="1" applyFill="1" applyBorder="1" applyAlignment="1" applyProtection="1">
      <alignment horizontal="left" vertical="center"/>
      <protection hidden="1"/>
    </xf>
    <xf numFmtId="0" fontId="14" fillId="0" borderId="0" xfId="0" applyFont="1" applyFill="1" applyAlignment="1" applyProtection="1">
      <alignment horizontal="left" vertical="center"/>
      <protection hidden="1"/>
    </xf>
    <xf numFmtId="0" fontId="18" fillId="5" borderId="254" xfId="0" applyFont="1" applyFill="1" applyBorder="1" applyAlignment="1" applyProtection="1">
      <alignment horizontal="center" vertical="center" wrapText="1"/>
      <protection hidden="1"/>
    </xf>
    <xf numFmtId="177" fontId="9" fillId="0" borderId="88" xfId="0" applyNumberFormat="1" applyFont="1" applyFill="1" applyBorder="1" applyAlignment="1" applyProtection="1">
      <alignment horizontal="right" vertical="center"/>
      <protection hidden="1"/>
    </xf>
    <xf numFmtId="3" fontId="6" fillId="0" borderId="0" xfId="0" applyNumberFormat="1" applyFont="1" applyFill="1" applyBorder="1" applyAlignment="1" applyProtection="1">
      <alignment vertical="center" shrinkToFit="1"/>
      <protection hidden="1"/>
    </xf>
    <xf numFmtId="0" fontId="23" fillId="0" borderId="0" xfId="0" applyFont="1" applyFill="1" applyAlignment="1" applyProtection="1">
      <alignment vertical="center"/>
      <protection hidden="1"/>
    </xf>
    <xf numFmtId="0" fontId="8" fillId="0" borderId="0" xfId="0" applyFont="1" applyFill="1" applyBorder="1" applyAlignment="1" applyProtection="1">
      <alignment vertical="center"/>
      <protection hidden="1"/>
    </xf>
    <xf numFmtId="0" fontId="8" fillId="0" borderId="0" xfId="0" applyFont="1" applyFill="1" applyAlignment="1" applyProtection="1">
      <alignment vertical="center"/>
      <protection hidden="1"/>
    </xf>
    <xf numFmtId="0" fontId="40" fillId="0" borderId="0" xfId="0" applyFont="1" applyFill="1" applyBorder="1" applyProtection="1">
      <alignment vertical="center"/>
      <protection hidden="1"/>
    </xf>
    <xf numFmtId="0" fontId="41" fillId="0" borderId="0" xfId="0" applyFont="1" applyFill="1" applyBorder="1" applyAlignment="1" applyProtection="1">
      <alignment horizontal="center" vertical="center"/>
      <protection hidden="1"/>
    </xf>
    <xf numFmtId="3" fontId="2" fillId="0" borderId="0" xfId="0" applyNumberFormat="1" applyFont="1" applyFill="1" applyBorder="1" applyAlignment="1" applyProtection="1">
      <alignment vertical="center" shrinkToFit="1"/>
      <protection hidden="1"/>
    </xf>
    <xf numFmtId="0" fontId="8" fillId="0" borderId="0" xfId="0" applyFont="1" applyFill="1" applyBorder="1" applyAlignment="1" applyProtection="1">
      <alignment horizontal="center" vertical="center"/>
      <protection hidden="1"/>
    </xf>
    <xf numFmtId="0" fontId="2" fillId="0" borderId="0" xfId="3" applyFont="1" applyFill="1" applyBorder="1" applyAlignment="1" applyProtection="1">
      <alignment horizontal="left" vertical="center"/>
      <protection hidden="1"/>
    </xf>
    <xf numFmtId="38" fontId="2" fillId="0" borderId="0" xfId="4" applyFont="1" applyFill="1" applyProtection="1">
      <alignment vertical="center"/>
      <protection hidden="1"/>
    </xf>
    <xf numFmtId="0" fontId="6" fillId="0" borderId="255" xfId="0" applyFont="1" applyFill="1" applyBorder="1" applyAlignment="1" applyProtection="1">
      <alignment horizontal="center" vertical="center" wrapText="1"/>
      <protection hidden="1"/>
    </xf>
    <xf numFmtId="49" fontId="6" fillId="6" borderId="112" xfId="0" applyNumberFormat="1" applyFont="1" applyFill="1" applyBorder="1" applyAlignment="1" applyProtection="1">
      <alignment horizontal="center" vertical="center" shrinkToFit="1"/>
      <protection locked="0" hidden="1"/>
    </xf>
    <xf numFmtId="49" fontId="6" fillId="6" borderId="193" xfId="0" applyNumberFormat="1" applyFont="1" applyFill="1" applyBorder="1" applyAlignment="1" applyProtection="1">
      <alignment horizontal="center" vertical="center" shrinkToFit="1"/>
      <protection locked="0" hidden="1"/>
    </xf>
    <xf numFmtId="49" fontId="6" fillId="6" borderId="256" xfId="0" applyNumberFormat="1" applyFont="1" applyFill="1" applyBorder="1" applyAlignment="1" applyProtection="1">
      <alignment horizontal="center" vertical="center" shrinkToFit="1"/>
      <protection locked="0" hidden="1"/>
    </xf>
    <xf numFmtId="0" fontId="14" fillId="0" borderId="257" xfId="3" applyFont="1" applyFill="1" applyBorder="1" applyAlignment="1" applyProtection="1">
      <alignment vertical="center"/>
      <protection hidden="1"/>
    </xf>
    <xf numFmtId="0" fontId="18" fillId="5" borderId="63" xfId="0" applyFont="1" applyFill="1" applyBorder="1" applyAlignment="1" applyProtection="1">
      <alignment horizontal="center" vertical="center" wrapText="1"/>
      <protection hidden="1"/>
    </xf>
    <xf numFmtId="0" fontId="42" fillId="0" borderId="0" xfId="0" applyFont="1" applyFill="1" applyAlignment="1" applyProtection="1">
      <alignment horizontal="center" vertical="center"/>
      <protection hidden="1"/>
    </xf>
    <xf numFmtId="0" fontId="43" fillId="0" borderId="0" xfId="0" applyFont="1" applyFill="1" applyAlignment="1" applyProtection="1">
      <alignment horizontal="center" vertical="center"/>
      <protection hidden="1"/>
    </xf>
    <xf numFmtId="0" fontId="6" fillId="0" borderId="0" xfId="0" applyFont="1" applyFill="1" applyAlignment="1" applyProtection="1">
      <alignment horizontal="center" vertical="center"/>
      <protection hidden="1"/>
    </xf>
    <xf numFmtId="0" fontId="6" fillId="0" borderId="258" xfId="0" applyFont="1" applyFill="1" applyBorder="1" applyAlignment="1" applyProtection="1">
      <alignment horizontal="center" vertical="center" wrapText="1"/>
      <protection hidden="1"/>
    </xf>
    <xf numFmtId="49" fontId="6" fillId="6" borderId="104" xfId="0" applyNumberFormat="1" applyFont="1" applyFill="1" applyBorder="1" applyAlignment="1" applyProtection="1">
      <alignment horizontal="center" vertical="center" shrinkToFit="1"/>
      <protection locked="0"/>
    </xf>
    <xf numFmtId="49" fontId="6" fillId="6" borderId="259" xfId="0" applyNumberFormat="1" applyFont="1" applyFill="1" applyBorder="1" applyAlignment="1" applyProtection="1">
      <alignment horizontal="center" vertical="center" shrinkToFit="1"/>
      <protection locked="0"/>
    </xf>
    <xf numFmtId="49" fontId="6" fillId="6" borderId="260" xfId="0" applyNumberFormat="1" applyFont="1" applyFill="1" applyBorder="1" applyAlignment="1" applyProtection="1">
      <alignment horizontal="center" vertical="center" shrinkToFit="1"/>
      <protection locked="0"/>
    </xf>
    <xf numFmtId="0" fontId="6" fillId="0" borderId="261" xfId="0" applyFont="1" applyFill="1" applyBorder="1" applyAlignment="1" applyProtection="1">
      <alignment horizontal="center" vertical="center" wrapText="1"/>
      <protection locked="0"/>
    </xf>
    <xf numFmtId="0" fontId="33" fillId="0" borderId="0" xfId="0" applyFont="1" applyFill="1" applyBorder="1" applyAlignment="1" applyProtection="1">
      <alignment vertical="center"/>
      <protection locked="0"/>
    </xf>
    <xf numFmtId="0" fontId="28" fillId="0" borderId="0" xfId="0" applyFont="1" applyFill="1" applyAlignment="1" applyProtection="1">
      <alignment horizontal="left" vertical="center"/>
      <protection hidden="1"/>
    </xf>
    <xf numFmtId="0" fontId="42" fillId="0" borderId="0" xfId="0" applyFont="1" applyFill="1" applyAlignment="1" applyProtection="1">
      <alignment vertical="center"/>
      <protection hidden="1"/>
    </xf>
    <xf numFmtId="0" fontId="43" fillId="0" borderId="0" xfId="0" applyFont="1" applyFill="1" applyAlignment="1" applyProtection="1">
      <alignment vertical="center"/>
      <protection hidden="1"/>
    </xf>
    <xf numFmtId="0" fontId="14" fillId="0" borderId="0" xfId="0" applyFont="1" applyFill="1" applyAlignment="1" applyProtection="1">
      <alignment vertical="center"/>
      <protection hidden="1"/>
    </xf>
    <xf numFmtId="0" fontId="6" fillId="0" borderId="262" xfId="2" applyNumberFormat="1" applyFont="1" applyFill="1" applyBorder="1" applyAlignment="1" applyProtection="1">
      <alignment horizontal="center" vertical="center" wrapText="1"/>
      <protection hidden="1"/>
    </xf>
    <xf numFmtId="49" fontId="6" fillId="6" borderId="263" xfId="0" applyNumberFormat="1" applyFont="1" applyFill="1" applyBorder="1" applyAlignment="1" applyProtection="1">
      <alignment horizontal="center" vertical="center" shrinkToFit="1"/>
      <protection locked="0"/>
    </xf>
    <xf numFmtId="49" fontId="6" fillId="6" borderId="264" xfId="0" applyNumberFormat="1" applyFont="1" applyFill="1" applyBorder="1" applyAlignment="1" applyProtection="1">
      <alignment horizontal="center" vertical="center" shrinkToFit="1"/>
      <protection locked="0"/>
    </xf>
    <xf numFmtId="49" fontId="6" fillId="6" borderId="265" xfId="0" applyNumberFormat="1" applyFont="1" applyFill="1" applyBorder="1" applyAlignment="1" applyProtection="1">
      <alignment horizontal="center" vertical="center" shrinkToFit="1"/>
      <protection locked="0"/>
    </xf>
    <xf numFmtId="0" fontId="18" fillId="0" borderId="266" xfId="0" applyFont="1" applyFill="1" applyBorder="1" applyAlignment="1" applyProtection="1">
      <alignment horizontal="center" vertical="center"/>
      <protection hidden="1"/>
    </xf>
    <xf numFmtId="0" fontId="18" fillId="0" borderId="0" xfId="0" applyFont="1" applyFill="1" applyBorder="1" applyAlignment="1" applyProtection="1">
      <alignment vertical="center"/>
      <protection hidden="1"/>
    </xf>
    <xf numFmtId="0" fontId="18" fillId="5" borderId="67" xfId="0" applyFont="1" applyFill="1" applyBorder="1" applyAlignment="1" applyProtection="1">
      <alignment horizontal="center" vertical="center" wrapText="1"/>
      <protection hidden="1"/>
    </xf>
    <xf numFmtId="0" fontId="16" fillId="0" borderId="70" xfId="0" applyFont="1" applyFill="1" applyBorder="1" applyAlignment="1" applyProtection="1">
      <alignment horizontal="center" vertical="center"/>
      <protection hidden="1"/>
    </xf>
    <xf numFmtId="0" fontId="14" fillId="0" borderId="0" xfId="0" applyFont="1" applyFill="1" applyAlignment="1" applyProtection="1">
      <alignment horizontal="center" vertical="center"/>
      <protection hidden="1"/>
    </xf>
    <xf numFmtId="0" fontId="6" fillId="0" borderId="217" xfId="2" applyNumberFormat="1" applyFont="1" applyFill="1" applyBorder="1" applyAlignment="1" applyProtection="1">
      <alignment horizontal="center" vertical="center" wrapText="1"/>
      <protection hidden="1"/>
    </xf>
    <xf numFmtId="49" fontId="6" fillId="6" borderId="213" xfId="0" applyNumberFormat="1" applyFont="1" applyFill="1" applyBorder="1" applyAlignment="1" applyProtection="1">
      <alignment horizontal="center" vertical="center" shrinkToFit="1"/>
      <protection locked="0"/>
    </xf>
    <xf numFmtId="49" fontId="6" fillId="6" borderId="267" xfId="0" applyNumberFormat="1" applyFont="1" applyFill="1" applyBorder="1" applyAlignment="1" applyProtection="1">
      <alignment horizontal="center" vertical="center" shrinkToFit="1"/>
      <protection locked="0"/>
    </xf>
    <xf numFmtId="0" fontId="6" fillId="0" borderId="268" xfId="0" applyFont="1" applyFill="1" applyBorder="1" applyAlignment="1" applyProtection="1">
      <alignment horizontal="center" vertical="center"/>
      <protection hidden="1"/>
    </xf>
    <xf numFmtId="0" fontId="29" fillId="0" borderId="0" xfId="3" applyFont="1" applyFill="1" applyBorder="1" applyAlignment="1" applyProtection="1">
      <alignment horizontal="right" vertical="center"/>
      <protection hidden="1"/>
    </xf>
    <xf numFmtId="0" fontId="28" fillId="0" borderId="121" xfId="0" applyFont="1" applyFill="1" applyBorder="1" applyAlignment="1" applyProtection="1">
      <alignment horizontal="center" vertical="center" wrapText="1"/>
      <protection hidden="1"/>
    </xf>
    <xf numFmtId="176" fontId="6" fillId="6" borderId="140" xfId="0" applyNumberFormat="1" applyFont="1" applyFill="1" applyBorder="1" applyAlignment="1" applyProtection="1">
      <alignment horizontal="center" vertical="center" shrinkToFit="1"/>
      <protection locked="0"/>
    </xf>
    <xf numFmtId="176" fontId="6" fillId="6" borderId="198" xfId="0" applyNumberFormat="1" applyFont="1" applyFill="1" applyBorder="1" applyAlignment="1" applyProtection="1">
      <alignment horizontal="center" vertical="center" shrinkToFit="1"/>
      <protection locked="0"/>
    </xf>
    <xf numFmtId="176" fontId="6" fillId="6" borderId="269" xfId="0" applyNumberFormat="1" applyFont="1" applyFill="1" applyBorder="1" applyAlignment="1" applyProtection="1">
      <alignment horizontal="center" vertical="center" shrinkToFit="1"/>
      <protection locked="0"/>
    </xf>
    <xf numFmtId="0" fontId="6" fillId="0" borderId="270" xfId="0" applyFont="1" applyFill="1" applyBorder="1" applyAlignment="1" applyProtection="1">
      <alignment horizontal="center" vertical="center"/>
      <protection hidden="1"/>
    </xf>
    <xf numFmtId="0" fontId="6" fillId="0" borderId="205" xfId="0" applyNumberFormat="1" applyFont="1" applyFill="1" applyBorder="1" applyAlignment="1" applyProtection="1">
      <alignment horizontal="center" vertical="center" shrinkToFit="1"/>
      <protection locked="0"/>
    </xf>
    <xf numFmtId="0" fontId="6" fillId="0" borderId="213" xfId="0" applyNumberFormat="1" applyFont="1" applyFill="1" applyBorder="1" applyAlignment="1" applyProtection="1">
      <alignment horizontal="center" vertical="center" shrinkToFit="1"/>
      <protection locked="0"/>
    </xf>
    <xf numFmtId="0" fontId="6" fillId="0" borderId="267" xfId="0" applyNumberFormat="1" applyFont="1" applyFill="1" applyBorder="1" applyAlignment="1" applyProtection="1">
      <alignment horizontal="center" vertical="center" shrinkToFit="1"/>
      <protection locked="0"/>
    </xf>
    <xf numFmtId="0" fontId="6" fillId="0" borderId="271" xfId="0" applyFont="1" applyFill="1" applyBorder="1" applyAlignment="1" applyProtection="1">
      <alignment vertical="center"/>
      <protection hidden="1"/>
    </xf>
    <xf numFmtId="0" fontId="28" fillId="0" borderId="272" xfId="0" applyFont="1" applyFill="1" applyBorder="1" applyAlignment="1" applyProtection="1">
      <alignment horizontal="center" vertical="center" wrapText="1"/>
      <protection hidden="1"/>
    </xf>
    <xf numFmtId="0" fontId="6" fillId="6" borderId="273" xfId="0" applyNumberFormat="1" applyFont="1" applyFill="1" applyBorder="1" applyAlignment="1" applyProtection="1">
      <alignment horizontal="center" vertical="center" shrinkToFit="1"/>
      <protection locked="0"/>
    </xf>
    <xf numFmtId="0" fontId="6" fillId="6" borderId="274" xfId="0" applyNumberFormat="1" applyFont="1" applyFill="1" applyBorder="1" applyAlignment="1" applyProtection="1">
      <alignment horizontal="center" vertical="center" shrinkToFit="1"/>
      <protection locked="0"/>
    </xf>
    <xf numFmtId="0" fontId="6" fillId="6" borderId="275" xfId="0" applyNumberFormat="1" applyFont="1" applyFill="1" applyBorder="1" applyAlignment="1" applyProtection="1">
      <alignment horizontal="center" vertical="center" shrinkToFit="1"/>
      <protection locked="0"/>
    </xf>
    <xf numFmtId="0" fontId="14" fillId="0" borderId="65" xfId="3" applyFont="1" applyFill="1" applyBorder="1" applyAlignment="1" applyProtection="1">
      <alignment vertical="center"/>
      <protection hidden="1"/>
    </xf>
    <xf numFmtId="0" fontId="6" fillId="0" borderId="25" xfId="0" applyFont="1" applyFill="1" applyBorder="1" applyAlignment="1" applyProtection="1">
      <alignment vertical="center"/>
      <protection hidden="1"/>
    </xf>
    <xf numFmtId="0" fontId="6" fillId="0" borderId="0" xfId="0" applyFont="1" applyFill="1" applyBorder="1" applyAlignment="1" applyProtection="1">
      <alignment horizontal="center" vertical="center"/>
      <protection locked="0" hidden="1"/>
    </xf>
    <xf numFmtId="0" fontId="6" fillId="0" borderId="25" xfId="2" applyNumberFormat="1" applyFont="1" applyFill="1" applyBorder="1" applyAlignment="1" applyProtection="1">
      <alignment horizontal="center" vertical="center" wrapText="1"/>
      <protection hidden="1"/>
    </xf>
    <xf numFmtId="185" fontId="6" fillId="6" borderId="129" xfId="5" applyNumberFormat="1" applyFont="1" applyFill="1" applyBorder="1" applyAlignment="1" applyProtection="1">
      <alignment vertical="center" shrinkToFit="1"/>
      <protection locked="0"/>
    </xf>
    <xf numFmtId="185" fontId="6" fillId="6" borderId="201" xfId="5" applyNumberFormat="1" applyFont="1" applyFill="1" applyBorder="1" applyAlignment="1" applyProtection="1">
      <alignment vertical="center" shrinkToFit="1"/>
      <protection locked="0"/>
    </xf>
    <xf numFmtId="185" fontId="6" fillId="6" borderId="276" xfId="5" applyNumberFormat="1" applyFont="1" applyFill="1" applyBorder="1" applyAlignment="1" applyProtection="1">
      <alignment vertical="center" shrinkToFit="1"/>
      <protection locked="0"/>
    </xf>
    <xf numFmtId="38" fontId="6" fillId="0" borderId="65" xfId="5" applyFont="1" applyFill="1" applyBorder="1" applyAlignment="1" applyProtection="1">
      <alignment vertical="center" shrinkToFit="1"/>
      <protection hidden="1"/>
    </xf>
    <xf numFmtId="0" fontId="6" fillId="0" borderId="25" xfId="0" applyFont="1" applyFill="1" applyBorder="1" applyProtection="1">
      <alignment vertical="center"/>
      <protection hidden="1"/>
    </xf>
    <xf numFmtId="0" fontId="6" fillId="0" borderId="71" xfId="2" applyNumberFormat="1" applyFont="1" applyFill="1" applyBorder="1" applyAlignment="1" applyProtection="1">
      <alignment horizontal="center" vertical="center" wrapText="1"/>
      <protection hidden="1"/>
    </xf>
    <xf numFmtId="185" fontId="6" fillId="0" borderId="227" xfId="5" applyNumberFormat="1" applyFont="1" applyFill="1" applyBorder="1" applyAlignment="1" applyProtection="1">
      <alignment horizontal="center" vertical="center" shrinkToFit="1"/>
      <protection locked="0"/>
    </xf>
    <xf numFmtId="185" fontId="6" fillId="0" borderId="228" xfId="5" applyNumberFormat="1" applyFont="1" applyFill="1" applyBorder="1" applyAlignment="1" applyProtection="1">
      <alignment horizontal="center" vertical="center" shrinkToFit="1"/>
      <protection locked="0"/>
    </xf>
    <xf numFmtId="185" fontId="6" fillId="0" borderId="277" xfId="5" applyNumberFormat="1" applyFont="1" applyFill="1" applyBorder="1" applyAlignment="1" applyProtection="1">
      <alignment horizontal="center" vertical="center" shrinkToFit="1"/>
      <protection locked="0"/>
    </xf>
    <xf numFmtId="38" fontId="6" fillId="0" borderId="70" xfId="5" applyFont="1" applyFill="1" applyBorder="1" applyAlignment="1" applyProtection="1">
      <alignment horizontal="center" vertical="center" shrinkToFit="1"/>
      <protection hidden="1"/>
    </xf>
    <xf numFmtId="176" fontId="2" fillId="0" borderId="0" xfId="0" applyNumberFormat="1" applyFont="1" applyFill="1" applyBorder="1" applyProtection="1">
      <alignment vertical="center"/>
      <protection hidden="1"/>
    </xf>
    <xf numFmtId="0" fontId="44" fillId="0" borderId="0" xfId="0" applyFont="1" applyFill="1" applyBorder="1" applyAlignment="1" applyProtection="1">
      <alignment vertical="top" wrapText="1"/>
      <protection hidden="1"/>
    </xf>
    <xf numFmtId="0" fontId="2" fillId="0" borderId="0" xfId="0" applyFont="1" applyFill="1" applyAlignment="1" applyProtection="1">
      <alignment vertical="center" wrapText="1"/>
      <protection hidden="1"/>
    </xf>
  </cellXfs>
  <cellStyles count="8">
    <cellStyle name="crStyle_タイトル" xfId="1"/>
    <cellStyle name="crStyle_申請者入力欄" xfId="2"/>
    <cellStyle name="crStyle_自動計算" xfId="3"/>
    <cellStyle name="桁区切り 2" xfId="4"/>
    <cellStyle name="桁区切り 2 3 2 2" xfId="5"/>
    <cellStyle name="桁区切り 2 5" xfId="6"/>
    <cellStyle name="標準" xfId="0" builtinId="0"/>
    <cellStyle name="桁区切り" xfId="7" builtinId="6"/>
  </cellStyles>
  <dxfs count="84">
    <dxf>
      <font>
        <color theme="0"/>
      </font>
      <fill>
        <patternFill patternType="none">
          <bgColor auto="1"/>
        </patternFill>
      </fill>
    </dxf>
    <dxf>
      <font>
        <color theme="0"/>
      </font>
      <fill>
        <patternFill patternType="none">
          <bgColor auto="1"/>
        </patternFill>
      </fill>
    </dxf>
    <dxf>
      <fill>
        <patternFill patternType="solid">
          <bgColor rgb="FFFFFF99"/>
        </patternFill>
      </fill>
    </dxf>
    <dxf>
      <font>
        <b/>
        <i val="0"/>
      </font>
      <fill>
        <patternFill patternType="solid">
          <bgColor rgb="FFFF0000"/>
        </patternFill>
      </fill>
    </dxf>
    <dxf>
      <font>
        <b/>
        <i val="0"/>
      </font>
      <fill>
        <patternFill patternType="solid">
          <bgColor rgb="FFFF0000"/>
        </patternFill>
      </fill>
    </dxf>
    <dxf>
      <font>
        <color theme="0"/>
      </font>
      <fill>
        <patternFill patternType="none">
          <bgColor auto="1"/>
        </patternFill>
      </fill>
    </dxf>
    <dxf>
      <font>
        <color theme="0"/>
      </font>
      <fill>
        <patternFill patternType="none">
          <bgColor auto="1"/>
        </patternFill>
      </fill>
    </dxf>
    <dxf>
      <fill>
        <patternFill patternType="solid">
          <bgColor theme="0" tint="-0.5"/>
        </patternFill>
      </fill>
    </dxf>
    <dxf>
      <fill>
        <patternFill patternType="solid">
          <bgColor theme="0" tint="-0.5"/>
        </patternFill>
      </fill>
    </dxf>
    <dxf>
      <fill>
        <patternFill patternType="solid">
          <bgColor theme="0" tint="-0.5"/>
        </patternFill>
      </fill>
    </dxf>
    <dxf>
      <font>
        <color theme="0"/>
      </font>
      <fill>
        <patternFill patternType="none">
          <bgColor auto="1"/>
        </patternFill>
      </fill>
    </dxf>
    <dxf>
      <font>
        <color theme="0"/>
      </font>
      <fill>
        <patternFill patternType="none">
          <bgColor auto="1"/>
        </patternFill>
      </fill>
    </dxf>
    <dxf>
      <fill>
        <patternFill patternType="solid">
          <bgColor theme="0" tint="-0.5"/>
        </patternFill>
      </fill>
    </dxf>
    <dxf>
      <fill>
        <patternFill patternType="solid">
          <bgColor theme="0" tint="-0.5"/>
        </patternFill>
      </fill>
    </dxf>
    <dxf>
      <font>
        <b/>
        <i val="0"/>
      </font>
      <fill>
        <patternFill patternType="solid">
          <bgColor rgb="FFFF0000"/>
        </patternFill>
      </fill>
    </dxf>
    <dxf>
      <font>
        <b/>
        <i val="0"/>
      </font>
      <fill>
        <patternFill patternType="solid">
          <bgColor rgb="FFFF0000"/>
        </patternFill>
      </fill>
    </dxf>
    <dxf>
      <font>
        <strike val="0"/>
        <color theme="0"/>
      </font>
      <fill>
        <patternFill patternType="none">
          <bgColor auto="1"/>
        </patternFill>
      </fill>
    </dxf>
    <dxf>
      <fill>
        <patternFill patternType="none">
          <bgColor auto="1"/>
        </patternFill>
      </fill>
    </dxf>
    <dxf>
      <fill>
        <patternFill patternType="solid">
          <bgColor rgb="FFFFFFBE"/>
        </patternFill>
      </fill>
    </dxf>
    <dxf>
      <fill>
        <patternFill patternType="none">
          <bgColor auto="1"/>
        </patternFill>
      </fill>
    </dxf>
    <dxf>
      <fill>
        <patternFill patternType="solid">
          <bgColor rgb="FFFFFFBE"/>
        </patternFill>
      </fill>
    </dxf>
    <dxf>
      <fill>
        <patternFill patternType="none">
          <bgColor auto="1"/>
        </patternFill>
      </fill>
    </dxf>
    <dxf>
      <fill>
        <patternFill patternType="solid">
          <bgColor rgb="FFFFFFBE"/>
        </patternFill>
      </fill>
    </dxf>
    <dxf>
      <fill>
        <patternFill patternType="none">
          <bgColor auto="1"/>
        </patternFill>
      </fill>
    </dxf>
    <dxf>
      <fill>
        <patternFill patternType="solid">
          <bgColor rgb="FFFFFFBE"/>
        </patternFill>
      </fill>
    </dxf>
    <dxf>
      <fill>
        <patternFill patternType="none">
          <bgColor auto="1"/>
        </patternFill>
      </fill>
    </dxf>
    <dxf>
      <fill>
        <patternFill patternType="solid">
          <bgColor rgb="FFFFFFBE"/>
        </patternFill>
      </fill>
    </dxf>
    <dxf>
      <fill>
        <patternFill patternType="none">
          <bgColor auto="1"/>
        </patternFill>
      </fill>
    </dxf>
    <dxf>
      <fill>
        <patternFill patternType="solid">
          <bgColor rgb="FFFFFFBE"/>
        </patternFill>
      </fill>
    </dxf>
    <dxf>
      <fill>
        <patternFill patternType="none">
          <bgColor auto="1"/>
        </patternFill>
      </fill>
    </dxf>
    <dxf>
      <fill>
        <patternFill patternType="solid">
          <bgColor rgb="FFFFFFBE"/>
        </patternFill>
      </fill>
    </dxf>
    <dxf>
      <fill>
        <patternFill patternType="none">
          <bgColor auto="1"/>
        </patternFill>
      </fill>
    </dxf>
    <dxf>
      <fill>
        <patternFill patternType="solid">
          <bgColor rgb="FFFFFFBE"/>
        </patternFill>
      </fill>
    </dxf>
    <dxf>
      <fill>
        <patternFill patternType="none">
          <bgColor auto="1"/>
        </patternFill>
      </fill>
    </dxf>
    <dxf>
      <fill>
        <patternFill patternType="solid">
          <bgColor rgb="FFFFFFBE"/>
        </patternFill>
      </fill>
    </dxf>
    <dxf>
      <fill>
        <patternFill patternType="none">
          <bgColor auto="1"/>
        </patternFill>
      </fill>
    </dxf>
    <dxf>
      <fill>
        <patternFill patternType="solid">
          <bgColor rgb="FFFFFFBE"/>
        </patternFill>
      </fill>
    </dxf>
    <dxf>
      <font>
        <strike val="0"/>
        <color theme="0"/>
      </font>
      <fill>
        <patternFill patternType="none">
          <bgColor auto="1"/>
        </patternFill>
      </fill>
    </dxf>
    <dxf>
      <fill>
        <patternFill patternType="none">
          <bgColor auto="1"/>
        </patternFill>
      </fill>
    </dxf>
    <dxf>
      <fill>
        <patternFill patternType="solid">
          <bgColor rgb="FFFFFFBE"/>
        </patternFill>
      </fill>
    </dxf>
    <dxf>
      <fill>
        <patternFill patternType="none">
          <bgColor auto="1"/>
        </patternFill>
      </fill>
    </dxf>
    <dxf>
      <fill>
        <patternFill patternType="solid">
          <bgColor rgb="FFFFFFBE"/>
        </patternFill>
      </fill>
    </dxf>
    <dxf>
      <fill>
        <patternFill patternType="solid">
          <bgColor theme="0" tint="-0.5"/>
        </patternFill>
      </fill>
    </dxf>
    <dxf>
      <fill>
        <patternFill patternType="solid">
          <bgColor rgb="FFFF5050"/>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rgb="FFFF5050"/>
        </patternFill>
      </fill>
    </dxf>
    <dxf>
      <fill>
        <patternFill patternType="solid">
          <bgColor theme="0" tint="-0.5"/>
        </patternFill>
      </fill>
    </dxf>
    <dxf>
      <fill>
        <patternFill patternType="solid">
          <bgColor rgb="FFFF5050"/>
        </patternFill>
      </fill>
    </dxf>
    <dxf>
      <fill>
        <patternFill patternType="solid">
          <bgColor theme="0" tint="-0.5"/>
        </patternFill>
      </fill>
    </dxf>
    <dxf>
      <fill>
        <patternFill patternType="solid">
          <bgColor rgb="FFFF5050"/>
        </patternFill>
      </fill>
    </dxf>
    <dxf>
      <fill>
        <patternFill patternType="solid">
          <bgColor theme="0" tint="-0.35"/>
        </patternFill>
      </fill>
    </dxf>
    <dxf>
      <font>
        <color theme="0"/>
      </font>
      <fill>
        <patternFill patternType="none">
          <bgColor auto="1"/>
        </patternFill>
      </fill>
    </dxf>
    <dxf>
      <font>
        <b/>
        <i val="0"/>
        <color rgb="FFFF0000"/>
        <u val="none"/>
      </font>
      <fill>
        <patternFill patternType="none">
          <bgColor auto="1"/>
        </patternFill>
      </fill>
    </dxf>
    <dxf>
      <fill>
        <patternFill patternType="solid">
          <bgColor theme="0" tint="-0.35"/>
        </patternFill>
      </fill>
    </dxf>
    <dxf>
      <font>
        <color theme="0"/>
      </font>
      <fill>
        <patternFill patternType="none">
          <bgColor auto="1"/>
        </patternFill>
      </fill>
    </dxf>
    <dxf>
      <fill>
        <patternFill patternType="solid">
          <bgColor rgb="FFFFFF99"/>
        </patternFill>
      </fill>
    </dxf>
    <dxf>
      <font>
        <b/>
        <i val="0"/>
        <color auto="1"/>
      </font>
      <fill>
        <patternFill patternType="solid">
          <bgColor rgb="FFFF0000"/>
        </patternFill>
      </fill>
    </dxf>
    <dxf>
      <font>
        <color rgb="FFFF0000"/>
      </font>
      <fill>
        <patternFill patternType="none">
          <bgColor auto="1"/>
        </patternFill>
      </fill>
    </dxf>
    <dxf>
      <fill>
        <patternFill patternType="solid">
          <bgColor theme="0" tint="-0.35"/>
        </patternFill>
      </fill>
    </dxf>
    <dxf>
      <fill>
        <patternFill patternType="solid">
          <bgColor theme="0" tint="-0.35"/>
        </patternFill>
      </fill>
    </dxf>
  </dxfs>
  <tableStyles count="0" defaultTableStyle="TableStyleMedium2" defaultPivotStyle="PivotStyleLight16"/>
  <colors>
    <mruColors>
      <color rgb="FFFFFFFF"/>
      <color rgb="FFCCE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xdr:col>
      <xdr:colOff>714375</xdr:colOff>
      <xdr:row>8</xdr:row>
      <xdr:rowOff>19050</xdr:rowOff>
    </xdr:from>
    <xdr:to xmlns:xdr="http://schemas.openxmlformats.org/drawingml/2006/spreadsheetDrawing">
      <xdr:col>6</xdr:col>
      <xdr:colOff>714375</xdr:colOff>
      <xdr:row>8</xdr:row>
      <xdr:rowOff>172085</xdr:rowOff>
    </xdr:to>
    <xdr:sp macro="" textlink="">
      <xdr:nvSpPr>
        <xdr:cNvPr id="2" name="図形 2"/>
        <xdr:cNvSpPr/>
      </xdr:nvSpPr>
      <xdr:spPr>
        <a:xfrm rot="16200000">
          <a:off x="7934325" y="1771650"/>
          <a:ext cx="1428750" cy="153035"/>
        </a:xfrm>
        <a:prstGeom prst="rightBrace">
          <a:avLst>
            <a:gd name="adj1" fmla="val 31956"/>
            <a:gd name="adj2" fmla="val 50000"/>
          </a:avLst>
        </a:prstGeom>
        <a:noFill/>
        <a:ln w="6350" cap="flat" cmpd="sng" algn="ctr">
          <a:solidFill>
            <a:srgbClr val="FF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5</xdr:col>
      <xdr:colOff>134620</xdr:colOff>
      <xdr:row>4</xdr:row>
      <xdr:rowOff>152400</xdr:rowOff>
    </xdr:from>
    <xdr:to xmlns:xdr="http://schemas.openxmlformats.org/drawingml/2006/spreadsheetDrawing">
      <xdr:col>6</xdr:col>
      <xdr:colOff>608330</xdr:colOff>
      <xdr:row>7</xdr:row>
      <xdr:rowOff>220345</xdr:rowOff>
    </xdr:to>
    <xdr:sp macro="" textlink="">
      <xdr:nvSpPr>
        <xdr:cNvPr id="3" name="テキスト 3"/>
        <xdr:cNvSpPr txBox="1"/>
      </xdr:nvSpPr>
      <xdr:spPr>
        <a:xfrm>
          <a:off x="8068945" y="1143000"/>
          <a:ext cx="1188085" cy="60134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a:latin typeface="BIZ UDPゴシック"/>
              <a:ea typeface="BIZ UDPゴシック"/>
            </a:rPr>
            <a:t>適合番号①</a:t>
          </a:r>
        </a:p>
        <a:p>
          <a:pPr algn="ctr"/>
          <a:r>
            <a:rPr kumimoji="1" lang="ja-JP" altLang="en-US" sz="1000">
              <a:latin typeface="BIZ UDPゴシック"/>
              <a:ea typeface="BIZ UDPゴシック"/>
            </a:rPr>
            <a:t>の場合要記入</a:t>
          </a:r>
        </a:p>
      </xdr:txBody>
    </xdr:sp>
    <xdr:clientData/>
  </xdr:twoCellAnchor>
  <xdr:twoCellAnchor>
    <xdr:from xmlns:xdr="http://schemas.openxmlformats.org/drawingml/2006/spreadsheetDrawing">
      <xdr:col>6</xdr:col>
      <xdr:colOff>434975</xdr:colOff>
      <xdr:row>5</xdr:row>
      <xdr:rowOff>0</xdr:rowOff>
    </xdr:from>
    <xdr:to xmlns:xdr="http://schemas.openxmlformats.org/drawingml/2006/spreadsheetDrawing">
      <xdr:col>8</xdr:col>
      <xdr:colOff>319405</xdr:colOff>
      <xdr:row>8</xdr:row>
      <xdr:rowOff>5080</xdr:rowOff>
    </xdr:to>
    <xdr:sp macro="" textlink="">
      <xdr:nvSpPr>
        <xdr:cNvPr id="4" name="テキスト 4"/>
        <xdr:cNvSpPr txBox="1"/>
      </xdr:nvSpPr>
      <xdr:spPr>
        <a:xfrm>
          <a:off x="9083675" y="1143000"/>
          <a:ext cx="1313180" cy="6146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000">
              <a:latin typeface="BIZ UDPゴシック"/>
              <a:ea typeface="BIZ UDPゴシック"/>
            </a:rPr>
            <a:t>適合番号②</a:t>
          </a:r>
        </a:p>
        <a:p>
          <a:pPr algn="ctr"/>
          <a:r>
            <a:rPr kumimoji="1" lang="ja-JP" altLang="en-US" sz="1000">
              <a:latin typeface="BIZ UDPゴシック"/>
              <a:ea typeface="BIZ UDPゴシック"/>
            </a:rPr>
            <a:t>の場合要記入</a:t>
          </a:r>
        </a:p>
      </xdr:txBody>
    </xdr:sp>
    <xdr:clientData/>
  </xdr:twoCellAnchor>
  <xdr:twoCellAnchor>
    <xdr:from xmlns:xdr="http://schemas.openxmlformats.org/drawingml/2006/spreadsheetDrawing">
      <xdr:col>7</xdr:col>
      <xdr:colOff>27940</xdr:colOff>
      <xdr:row>8</xdr:row>
      <xdr:rowOff>28575</xdr:rowOff>
    </xdr:from>
    <xdr:to xmlns:xdr="http://schemas.openxmlformats.org/drawingml/2006/spreadsheetDrawing">
      <xdr:col>7</xdr:col>
      <xdr:colOff>714375</xdr:colOff>
      <xdr:row>8</xdr:row>
      <xdr:rowOff>172085</xdr:rowOff>
    </xdr:to>
    <xdr:sp macro="" textlink="">
      <xdr:nvSpPr>
        <xdr:cNvPr id="5" name="図形 5"/>
        <xdr:cNvSpPr/>
      </xdr:nvSpPr>
      <xdr:spPr>
        <a:xfrm rot="16200000">
          <a:off x="9391015" y="1781175"/>
          <a:ext cx="686435" cy="143510"/>
        </a:xfrm>
        <a:prstGeom prst="rightBrace">
          <a:avLst>
            <a:gd name="adj1" fmla="val 31956"/>
            <a:gd name="adj2" fmla="val 50000"/>
          </a:avLst>
        </a:prstGeom>
        <a:noFill/>
        <a:ln w="6350" cap="flat" cmpd="sng" algn="ctr">
          <a:solidFill>
            <a:srgbClr val="FF0000"/>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editAs="oneCell">
    <xdr:from xmlns:xdr="http://schemas.openxmlformats.org/drawingml/2006/spreadsheetDrawing">
      <xdr:col>10</xdr:col>
      <xdr:colOff>41275</xdr:colOff>
      <xdr:row>20</xdr:row>
      <xdr:rowOff>245110</xdr:rowOff>
    </xdr:from>
    <xdr:to xmlns:xdr="http://schemas.openxmlformats.org/drawingml/2006/spreadsheetDrawing">
      <xdr:col>17</xdr:col>
      <xdr:colOff>496570</xdr:colOff>
      <xdr:row>29</xdr:row>
      <xdr:rowOff>46355</xdr:rowOff>
    </xdr:to>
    <xdr:pic macro="">
      <xdr:nvPicPr>
        <xdr:cNvPr id="7" name="図 7"/>
        <xdr:cNvPicPr>
          <a:picLocks noChangeAspect="1"/>
        </xdr:cNvPicPr>
      </xdr:nvPicPr>
      <xdr:blipFill>
        <a:blip xmlns:r="http://schemas.openxmlformats.org/officeDocument/2006/relationships" r:embed="rId1"/>
        <a:stretch>
          <a:fillRect/>
        </a:stretch>
      </xdr:blipFill>
      <xdr:spPr>
        <a:xfrm>
          <a:off x="11766550" y="5369560"/>
          <a:ext cx="6513195" cy="2982595"/>
        </a:xfrm>
        <a:prstGeom prst="rect">
          <a:avLst/>
        </a:prstGeom>
        <a:noFill/>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D4F3B5"/>
  </sheetPr>
  <dimension ref="A1:BO65"/>
  <sheetViews>
    <sheetView view="pageBreakPreview" zoomScale="85" zoomScaleNormal="40" zoomScaleSheetLayoutView="85" workbookViewId="0">
      <selection activeCell="I13" sqref="I13:Q13"/>
    </sheetView>
  </sheetViews>
  <sheetFormatPr defaultColWidth="9" defaultRowHeight="13.5"/>
  <cols>
    <col min="1" max="1" width="3.625" style="1" customWidth="1"/>
    <col min="2" max="28" width="3.5" style="1" customWidth="1"/>
    <col min="29" max="40" width="3.625" style="1" customWidth="1"/>
    <col min="41" max="53" width="10.625" style="1" customWidth="1"/>
    <col min="54" max="54" width="9" style="2"/>
    <col min="55" max="55" width="11.5" style="2" customWidth="1"/>
    <col min="56" max="56" width="4.5" style="2" customWidth="1"/>
    <col min="57" max="57" width="15.125" style="2" bestFit="1" customWidth="1"/>
    <col min="58" max="58" width="6.875" style="2" customWidth="1"/>
    <col min="59" max="59" width="4.125" style="2" bestFit="1" customWidth="1"/>
    <col min="60" max="60" width="8.125" style="2" bestFit="1" customWidth="1"/>
    <col min="61" max="61" width="10.25" style="2" customWidth="1"/>
    <col min="62" max="62" width="8.125" style="2" bestFit="1" customWidth="1"/>
    <col min="63" max="63" width="23.125" style="2" customWidth="1"/>
    <col min="64" max="64" width="10.125" style="2" customWidth="1"/>
    <col min="65" max="65" width="19.875" style="2" customWidth="1"/>
    <col min="66" max="67" width="9" style="2"/>
    <col min="68" max="16384" width="9" style="1"/>
  </cols>
  <sheetData>
    <row r="1" spans="1:67" ht="26.25" customHeight="1">
      <c r="A1" s="7" t="s">
        <v>127</v>
      </c>
      <c r="B1" s="2"/>
      <c r="C1" s="2"/>
      <c r="D1" s="2"/>
      <c r="E1" s="2"/>
      <c r="F1" s="2"/>
      <c r="G1" s="2"/>
      <c r="H1" s="2"/>
      <c r="I1" s="2"/>
      <c r="J1" s="2"/>
      <c r="K1" s="2"/>
      <c r="L1" s="2"/>
      <c r="M1" s="2"/>
      <c r="N1" s="2"/>
      <c r="O1" s="2"/>
      <c r="P1" s="2"/>
      <c r="Q1" s="98"/>
      <c r="R1" s="98"/>
      <c r="S1" s="98"/>
      <c r="T1" s="98"/>
      <c r="U1" s="98"/>
      <c r="V1" s="98"/>
      <c r="W1" s="98"/>
      <c r="X1" s="98"/>
      <c r="Y1" s="2"/>
      <c r="Z1" s="2"/>
      <c r="AA1" s="2"/>
      <c r="AB1" s="2"/>
      <c r="AC1" s="2"/>
      <c r="AD1" s="2"/>
      <c r="AE1" s="98" t="s">
        <v>67</v>
      </c>
      <c r="AF1" s="98"/>
      <c r="AG1" s="98"/>
      <c r="AH1" s="98"/>
      <c r="AI1" s="163"/>
      <c r="AJ1" s="2" t="s">
        <v>79</v>
      </c>
      <c r="AK1" s="163"/>
      <c r="AL1" s="2" t="s">
        <v>77</v>
      </c>
      <c r="AM1" s="163"/>
      <c r="AN1" s="2" t="s">
        <v>25</v>
      </c>
      <c r="AO1" s="191" t="s">
        <v>203</v>
      </c>
      <c r="AP1" s="191"/>
      <c r="AQ1" s="191"/>
      <c r="AR1" s="191"/>
      <c r="AS1" s="191"/>
      <c r="AT1" s="191"/>
      <c r="AU1" s="191"/>
      <c r="AV1" s="191"/>
      <c r="AW1" s="191"/>
      <c r="AX1" s="191"/>
      <c r="AY1" s="191"/>
      <c r="AZ1" s="191"/>
      <c r="BA1" s="191"/>
      <c r="BC1" s="194">
        <v>1200000</v>
      </c>
      <c r="BD1" s="196"/>
      <c r="BE1" s="200" t="s">
        <v>190</v>
      </c>
      <c r="BF1" s="204" t="s">
        <v>82</v>
      </c>
      <c r="BG1" s="199"/>
      <c r="BH1" s="200" t="s">
        <v>69</v>
      </c>
      <c r="BI1" s="209" t="s">
        <v>71</v>
      </c>
      <c r="BJ1" s="200" t="s">
        <v>69</v>
      </c>
      <c r="BK1" s="210" t="s">
        <v>85</v>
      </c>
      <c r="BL1" s="213" t="s">
        <v>188</v>
      </c>
      <c r="BM1" s="216" t="s">
        <v>85</v>
      </c>
      <c r="BN1" s="213" t="s">
        <v>187</v>
      </c>
    </row>
    <row r="2" spans="1:67" s="3" customFormat="1" ht="27" customHeight="1">
      <c r="A2" s="8" t="s">
        <v>49</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191"/>
      <c r="AP2" s="191"/>
      <c r="AQ2" s="191"/>
      <c r="AR2" s="191"/>
      <c r="AS2" s="191"/>
      <c r="AT2" s="191"/>
      <c r="AU2" s="191"/>
      <c r="AV2" s="191"/>
      <c r="AW2" s="191"/>
      <c r="AX2" s="191"/>
      <c r="AY2" s="191"/>
      <c r="AZ2" s="191"/>
      <c r="BA2" s="191"/>
      <c r="BB2" s="2"/>
      <c r="BC2" s="195"/>
      <c r="BD2" s="197"/>
      <c r="BE2" s="201" t="s">
        <v>59</v>
      </c>
      <c r="BF2" s="205">
        <v>7</v>
      </c>
      <c r="BG2" s="199"/>
      <c r="BH2" s="202">
        <v>4</v>
      </c>
      <c r="BI2" s="207">
        <v>1</v>
      </c>
      <c r="BJ2" s="202">
        <v>4</v>
      </c>
      <c r="BK2" s="198" t="s">
        <v>58</v>
      </c>
      <c r="BL2" s="214">
        <v>25</v>
      </c>
      <c r="BM2" s="214" t="s">
        <v>58</v>
      </c>
      <c r="BN2" s="198">
        <v>25</v>
      </c>
      <c r="BO2" s="2"/>
    </row>
    <row r="3" spans="1:67" ht="11.25" customHeight="1">
      <c r="A3" s="9"/>
      <c r="B3" s="9"/>
      <c r="C3" s="9"/>
      <c r="D3" s="9"/>
      <c r="E3" s="9"/>
      <c r="F3" s="9"/>
      <c r="G3" s="9"/>
      <c r="H3" s="9"/>
      <c r="I3" s="9"/>
      <c r="J3" s="9"/>
      <c r="K3" s="9"/>
      <c r="L3" s="9"/>
      <c r="M3" s="9"/>
      <c r="N3" s="9"/>
      <c r="O3" s="9"/>
      <c r="P3" s="9"/>
      <c r="Q3" s="9"/>
      <c r="R3" s="9"/>
      <c r="S3" s="9"/>
      <c r="T3" s="9"/>
      <c r="U3" s="9"/>
      <c r="V3" s="9"/>
      <c r="W3" s="9"/>
      <c r="X3" s="9"/>
      <c r="Y3" s="9"/>
      <c r="Z3" s="9"/>
      <c r="AA3" s="9"/>
      <c r="AB3" s="9"/>
      <c r="AO3" s="191"/>
      <c r="AP3" s="191"/>
      <c r="AQ3" s="191"/>
      <c r="AR3" s="191"/>
      <c r="AS3" s="191"/>
      <c r="AT3" s="191"/>
      <c r="AU3" s="191"/>
      <c r="AV3" s="191"/>
      <c r="AW3" s="191"/>
      <c r="AX3" s="191"/>
      <c r="AY3" s="191"/>
      <c r="AZ3" s="191"/>
      <c r="BA3" s="191"/>
      <c r="BC3" s="13"/>
      <c r="BD3" s="197"/>
      <c r="BE3" s="202" t="s">
        <v>28</v>
      </c>
      <c r="BF3" s="198">
        <v>7</v>
      </c>
      <c r="BG3" s="199"/>
      <c r="BH3" s="206">
        <v>3</v>
      </c>
      <c r="BI3" s="207">
        <v>2</v>
      </c>
      <c r="BJ3" s="206">
        <v>3</v>
      </c>
      <c r="BK3" s="198" t="s">
        <v>171</v>
      </c>
      <c r="BL3" s="214">
        <v>25</v>
      </c>
      <c r="BM3" s="214" t="s">
        <v>171</v>
      </c>
      <c r="BN3" s="198">
        <v>25</v>
      </c>
    </row>
    <row r="4" spans="1:67" ht="27.75" customHeight="1">
      <c r="A4" s="10"/>
      <c r="B4" s="17" t="s">
        <v>81</v>
      </c>
      <c r="C4" s="40"/>
      <c r="D4" s="40"/>
      <c r="E4" s="53"/>
      <c r="F4" s="57" t="s">
        <v>54</v>
      </c>
      <c r="G4" s="57"/>
      <c r="H4" s="65"/>
      <c r="I4" s="75"/>
      <c r="J4" s="75"/>
      <c r="K4" s="75"/>
      <c r="L4" s="75"/>
      <c r="M4" s="75"/>
      <c r="N4" s="75"/>
      <c r="O4" s="75"/>
      <c r="P4" s="75"/>
      <c r="Q4" s="99"/>
      <c r="R4" s="103" t="s">
        <v>29</v>
      </c>
      <c r="S4" s="112"/>
      <c r="T4" s="119"/>
      <c r="U4" s="112" t="s">
        <v>7</v>
      </c>
      <c r="V4" s="112"/>
      <c r="W4" s="130"/>
      <c r="X4" s="130"/>
      <c r="Y4" s="130"/>
      <c r="Z4" s="130"/>
      <c r="AA4" s="130"/>
      <c r="AB4" s="130"/>
      <c r="AC4" s="130"/>
      <c r="AD4" s="130"/>
      <c r="AE4" s="130"/>
      <c r="AF4" s="130"/>
      <c r="AG4" s="130"/>
      <c r="AH4" s="130"/>
      <c r="AI4" s="130"/>
      <c r="AJ4" s="130"/>
      <c r="AK4" s="130"/>
      <c r="AL4" s="130"/>
      <c r="AM4" s="176"/>
      <c r="AN4" s="2"/>
      <c r="AO4" s="191"/>
      <c r="AP4" s="191"/>
      <c r="AQ4" s="191"/>
      <c r="AR4" s="191"/>
      <c r="AS4" s="191"/>
      <c r="AT4" s="191"/>
      <c r="AU4" s="191"/>
      <c r="AV4" s="191"/>
      <c r="AW4" s="191"/>
      <c r="AX4" s="191"/>
      <c r="AY4" s="191"/>
      <c r="AZ4" s="191"/>
      <c r="BA4" s="191"/>
      <c r="BC4" s="13"/>
      <c r="BD4" s="197"/>
      <c r="BE4" s="202" t="s">
        <v>42</v>
      </c>
      <c r="BF4" s="198">
        <v>7</v>
      </c>
      <c r="BG4" s="199"/>
      <c r="BH4" s="207">
        <v>3</v>
      </c>
      <c r="BI4" s="207">
        <v>3</v>
      </c>
      <c r="BJ4" s="207">
        <v>3</v>
      </c>
      <c r="BK4" s="198" t="s">
        <v>56</v>
      </c>
      <c r="BL4" s="214">
        <v>25</v>
      </c>
      <c r="BM4" s="214" t="s">
        <v>56</v>
      </c>
      <c r="BN4" s="198">
        <v>25</v>
      </c>
    </row>
    <row r="5" spans="1:67" ht="27.75" customHeight="1">
      <c r="A5" s="10"/>
      <c r="B5" s="18" t="s">
        <v>80</v>
      </c>
      <c r="C5" s="41"/>
      <c r="D5" s="41"/>
      <c r="E5" s="54"/>
      <c r="F5" s="58" t="s">
        <v>189</v>
      </c>
      <c r="G5" s="58"/>
      <c r="H5" s="66"/>
      <c r="I5" s="76"/>
      <c r="J5" s="85"/>
      <c r="K5" s="85"/>
      <c r="L5" s="85"/>
      <c r="M5" s="85"/>
      <c r="N5" s="85"/>
      <c r="O5" s="85"/>
      <c r="P5" s="85"/>
      <c r="Q5" s="100"/>
      <c r="R5" s="104" t="s">
        <v>5</v>
      </c>
      <c r="S5" s="58"/>
      <c r="T5" s="66"/>
      <c r="U5" s="124" t="str">
        <f>IFERROR(VLOOKUP(I5,BE2:BF38,2,0),"")</f>
        <v/>
      </c>
      <c r="V5" s="129"/>
      <c r="W5" s="129"/>
      <c r="X5" s="129"/>
      <c r="Y5" s="129"/>
      <c r="Z5" s="129"/>
      <c r="AA5" s="136"/>
      <c r="AB5" s="139"/>
      <c r="AC5" s="139"/>
      <c r="AD5" s="43"/>
      <c r="AE5" s="159"/>
      <c r="AF5" s="159"/>
      <c r="AG5" s="159"/>
      <c r="AH5" s="159"/>
      <c r="AI5" s="159"/>
      <c r="AJ5" s="159"/>
      <c r="AK5" s="159"/>
      <c r="AL5" s="159"/>
      <c r="AM5" s="177"/>
      <c r="AN5" s="2"/>
      <c r="AO5" s="191"/>
      <c r="AP5" s="191"/>
      <c r="AQ5" s="191"/>
      <c r="AR5" s="191"/>
      <c r="AS5" s="191"/>
      <c r="AT5" s="191"/>
      <c r="AU5" s="191"/>
      <c r="AV5" s="191"/>
      <c r="AW5" s="191"/>
      <c r="AX5" s="191"/>
      <c r="AY5" s="191"/>
      <c r="AZ5" s="191"/>
      <c r="BA5" s="191"/>
      <c r="BC5" s="13"/>
      <c r="BD5" s="197"/>
      <c r="BE5" s="202" t="s">
        <v>60</v>
      </c>
      <c r="BF5" s="198">
        <v>7</v>
      </c>
      <c r="BG5" s="199"/>
      <c r="BH5" s="207">
        <v>3</v>
      </c>
      <c r="BI5" s="207">
        <v>4</v>
      </c>
      <c r="BJ5" s="207">
        <v>3</v>
      </c>
      <c r="BK5" s="198" t="s">
        <v>172</v>
      </c>
      <c r="BL5" s="214">
        <v>50</v>
      </c>
      <c r="BM5" s="214" t="s">
        <v>172</v>
      </c>
      <c r="BN5" s="198">
        <v>50</v>
      </c>
    </row>
    <row r="6" spans="1:67" ht="27.75" customHeight="1">
      <c r="A6" s="10"/>
      <c r="B6" s="18"/>
      <c r="C6" s="41"/>
      <c r="D6" s="41"/>
      <c r="E6" s="54"/>
      <c r="F6" s="59" t="s">
        <v>13</v>
      </c>
      <c r="G6" s="59"/>
      <c r="H6" s="67"/>
      <c r="I6" s="77" t="s">
        <v>14</v>
      </c>
      <c r="J6" s="86"/>
      <c r="K6" s="86"/>
      <c r="L6" s="93" t="s">
        <v>9</v>
      </c>
      <c r="M6" s="77" t="s">
        <v>18</v>
      </c>
      <c r="N6" s="86"/>
      <c r="O6" s="86"/>
      <c r="P6" s="93" t="s">
        <v>19</v>
      </c>
      <c r="Q6" s="77" t="s">
        <v>20</v>
      </c>
      <c r="R6" s="86"/>
      <c r="S6" s="86"/>
      <c r="T6" s="93" t="s">
        <v>19</v>
      </c>
      <c r="U6" s="125" t="s">
        <v>16</v>
      </c>
      <c r="V6" s="125"/>
      <c r="W6" s="86"/>
      <c r="X6" s="86"/>
      <c r="Y6" s="77" t="s">
        <v>2</v>
      </c>
      <c r="Z6" s="2"/>
      <c r="AA6" s="2"/>
      <c r="AB6" s="140" t="s">
        <v>22</v>
      </c>
      <c r="AC6" s="140"/>
      <c r="AD6" s="153">
        <f>SUM(J6,N6,R6,W6)</f>
        <v>0</v>
      </c>
      <c r="AE6" s="153"/>
      <c r="AF6" s="153"/>
      <c r="AG6" s="153"/>
      <c r="AH6" s="162" t="s">
        <v>9</v>
      </c>
      <c r="AI6" s="164" t="s">
        <v>90</v>
      </c>
      <c r="AJ6" s="164"/>
      <c r="AK6" s="164"/>
      <c r="AL6" s="164"/>
      <c r="AM6" s="178"/>
      <c r="AN6" s="2"/>
      <c r="AO6" s="191"/>
      <c r="AP6" s="191"/>
      <c r="AQ6" s="191"/>
      <c r="AR6" s="191"/>
      <c r="AS6" s="191"/>
      <c r="AT6" s="191"/>
      <c r="AU6" s="191"/>
      <c r="AV6" s="191"/>
      <c r="AW6" s="191"/>
      <c r="AX6" s="191"/>
      <c r="AY6" s="191"/>
      <c r="AZ6" s="191"/>
      <c r="BA6" s="191"/>
      <c r="BC6" s="13"/>
      <c r="BD6" s="197"/>
      <c r="BE6" s="202" t="s">
        <v>61</v>
      </c>
      <c r="BF6" s="198">
        <v>7</v>
      </c>
      <c r="BG6" s="199"/>
      <c r="BH6" s="208">
        <v>3</v>
      </c>
      <c r="BI6" s="207">
        <v>5</v>
      </c>
      <c r="BJ6" s="208">
        <v>3</v>
      </c>
      <c r="BK6" s="198" t="s">
        <v>87</v>
      </c>
      <c r="BL6" s="214">
        <v>25</v>
      </c>
      <c r="BM6" s="214" t="s">
        <v>87</v>
      </c>
      <c r="BN6" s="198">
        <v>25</v>
      </c>
    </row>
    <row r="7" spans="1:67" ht="27.75" customHeight="1">
      <c r="A7" s="2"/>
      <c r="B7" s="19" t="s">
        <v>76</v>
      </c>
      <c r="C7" s="42"/>
      <c r="D7" s="42"/>
      <c r="E7" s="55"/>
      <c r="F7" s="60" t="s">
        <v>69</v>
      </c>
      <c r="G7" s="62"/>
      <c r="H7" s="68"/>
      <c r="I7" s="78" t="str">
        <f>IFERROR(VLOOKUP(R7,BI2:BJ13,2,0),"")</f>
        <v/>
      </c>
      <c r="J7" s="78"/>
      <c r="K7" s="78"/>
      <c r="L7" s="62" t="s">
        <v>0</v>
      </c>
      <c r="M7" s="62"/>
      <c r="N7" s="60" t="s">
        <v>71</v>
      </c>
      <c r="O7" s="62"/>
      <c r="P7" s="62"/>
      <c r="Q7" s="68"/>
      <c r="R7" s="105"/>
      <c r="S7" s="113"/>
      <c r="T7" s="120"/>
      <c r="U7" s="126" t="str">
        <f>IFERROR(VLOOKUP(R7,BI2:BK13,3,0),"")</f>
        <v/>
      </c>
      <c r="V7" s="62"/>
      <c r="W7" s="62"/>
      <c r="X7" s="62"/>
      <c r="Y7" s="62"/>
      <c r="Z7" s="62"/>
      <c r="AA7" s="137"/>
      <c r="AB7" s="60" t="s">
        <v>110</v>
      </c>
      <c r="AC7" s="62"/>
      <c r="AD7" s="62"/>
      <c r="AE7" s="62"/>
      <c r="AF7" s="62"/>
      <c r="AG7" s="62"/>
      <c r="AH7" s="62"/>
      <c r="AI7" s="62"/>
      <c r="AJ7" s="165" t="str">
        <f>IF(R7="","",IF(AND(R7=12,U5=7),"必要※","不要"))</f>
        <v/>
      </c>
      <c r="AK7" s="167"/>
      <c r="AL7" s="167"/>
      <c r="AM7" s="179"/>
      <c r="AN7" s="2"/>
      <c r="AO7" s="191"/>
      <c r="AP7" s="191"/>
      <c r="AQ7" s="191"/>
      <c r="AR7" s="191"/>
      <c r="AS7" s="191"/>
      <c r="AT7" s="191"/>
      <c r="AU7" s="191"/>
      <c r="AV7" s="191"/>
      <c r="AW7" s="191"/>
      <c r="AX7" s="191"/>
      <c r="AY7" s="191"/>
      <c r="AZ7" s="191"/>
      <c r="BA7" s="191"/>
      <c r="BC7" s="13"/>
      <c r="BD7" s="197"/>
      <c r="BE7" s="202" t="s">
        <v>50</v>
      </c>
      <c r="BF7" s="198">
        <v>7</v>
      </c>
      <c r="BG7" s="199"/>
      <c r="BH7" s="202">
        <v>2</v>
      </c>
      <c r="BI7" s="207">
        <v>6</v>
      </c>
      <c r="BJ7" s="202">
        <v>2</v>
      </c>
      <c r="BK7" s="198" t="s">
        <v>57</v>
      </c>
      <c r="BL7" s="214">
        <v>25</v>
      </c>
      <c r="BM7" s="214" t="s">
        <v>57</v>
      </c>
      <c r="BN7" s="198">
        <v>25</v>
      </c>
    </row>
    <row r="8" spans="1:67" ht="27.75" customHeight="1">
      <c r="A8" s="2"/>
      <c r="B8" s="20"/>
      <c r="C8" s="43"/>
      <c r="D8" s="43"/>
      <c r="E8" s="56"/>
      <c r="F8" s="61" t="s">
        <v>84</v>
      </c>
      <c r="G8" s="63"/>
      <c r="H8" s="69"/>
      <c r="I8" s="79"/>
      <c r="J8" s="87"/>
      <c r="K8" s="87"/>
      <c r="L8" s="94" t="s">
        <v>9</v>
      </c>
      <c r="M8" s="95" t="s">
        <v>90</v>
      </c>
      <c r="N8" s="95"/>
      <c r="O8" s="95"/>
      <c r="P8" s="95"/>
      <c r="Q8" s="101"/>
      <c r="R8" s="106" t="s">
        <v>72</v>
      </c>
      <c r="S8" s="114"/>
      <c r="T8" s="114"/>
      <c r="U8" s="114"/>
      <c r="V8" s="114"/>
      <c r="W8" s="131" t="str">
        <f>IFERROR(IF(U5=7,VLOOKUP(U7,BM2:BN13,2,FALSE),VLOOKUP(U7,BK2:BL13,2,FALSE)),"")</f>
        <v/>
      </c>
      <c r="X8" s="132"/>
      <c r="Y8" s="132"/>
      <c r="Z8" s="132"/>
      <c r="AA8" s="138"/>
      <c r="AB8" s="106" t="s">
        <v>83</v>
      </c>
      <c r="AC8" s="114"/>
      <c r="AD8" s="114"/>
      <c r="AE8" s="160"/>
      <c r="AF8" s="161" t="str">
        <f>IFERROR(IF(AD6="","",ROUNDDOWN(I8/AD6*100,0)),"")</f>
        <v/>
      </c>
      <c r="AG8" s="161"/>
      <c r="AH8" s="161"/>
      <c r="AI8" s="94" t="s">
        <v>15</v>
      </c>
      <c r="AJ8" s="166" t="str">
        <f>IF(W8="","",IF(W8&lt;=AF8,"OK","NG"))</f>
        <v/>
      </c>
      <c r="AK8" s="168"/>
      <c r="AL8" s="168"/>
      <c r="AM8" s="180"/>
      <c r="AN8" s="2"/>
      <c r="AO8" s="191"/>
      <c r="AP8" s="191"/>
      <c r="AQ8" s="191"/>
      <c r="AR8" s="191"/>
      <c r="AS8" s="191"/>
      <c r="AT8" s="191"/>
      <c r="AU8" s="191"/>
      <c r="AV8" s="191"/>
      <c r="AW8" s="191"/>
      <c r="AX8" s="191"/>
      <c r="AY8" s="191"/>
      <c r="AZ8" s="191"/>
      <c r="BA8" s="191"/>
      <c r="BC8" s="13"/>
      <c r="BD8" s="197"/>
      <c r="BE8" s="202" t="s">
        <v>62</v>
      </c>
      <c r="BF8" s="198">
        <v>7</v>
      </c>
      <c r="BG8" s="199"/>
      <c r="BH8" s="202">
        <v>2</v>
      </c>
      <c r="BI8" s="207">
        <v>7</v>
      </c>
      <c r="BJ8" s="202">
        <v>2</v>
      </c>
      <c r="BK8" s="198" t="s">
        <v>44</v>
      </c>
      <c r="BL8" s="214">
        <v>25</v>
      </c>
      <c r="BM8" s="214" t="s">
        <v>44</v>
      </c>
      <c r="BN8" s="198">
        <v>25</v>
      </c>
    </row>
    <row r="9" spans="1:67" ht="29.25" customHeight="1">
      <c r="A9" s="11"/>
      <c r="B9" s="21" t="str">
        <f>IF(AJ7="","",IF(AJ7="必要※","※エアコン区分（い）の確認が「必要」ですので、該当居室のエアコンについて、エネルギー消費効率の区分（い）が確認できるものをあわせて提出してください。",""))</f>
        <v/>
      </c>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187"/>
      <c r="AO9" s="191"/>
      <c r="AP9" s="191"/>
      <c r="AQ9" s="191"/>
      <c r="AR9" s="191"/>
      <c r="AS9" s="191"/>
      <c r="AT9" s="191"/>
      <c r="AU9" s="191"/>
      <c r="AV9" s="191"/>
      <c r="AW9" s="191"/>
      <c r="AX9" s="191"/>
      <c r="AY9" s="191"/>
      <c r="AZ9" s="191"/>
      <c r="BA9" s="191"/>
      <c r="BC9" s="13"/>
      <c r="BD9" s="197"/>
      <c r="BE9" s="202" t="s">
        <v>40</v>
      </c>
      <c r="BF9" s="198">
        <v>7</v>
      </c>
      <c r="BG9" s="199"/>
      <c r="BH9" s="202">
        <v>2</v>
      </c>
      <c r="BI9" s="207">
        <v>8</v>
      </c>
      <c r="BJ9" s="202">
        <v>2</v>
      </c>
      <c r="BK9" s="198" t="s">
        <v>41</v>
      </c>
      <c r="BL9" s="214">
        <v>25</v>
      </c>
      <c r="BM9" s="214" t="s">
        <v>41</v>
      </c>
      <c r="BN9" s="198">
        <v>25</v>
      </c>
    </row>
    <row r="10" spans="1:67" s="4" customFormat="1" ht="12" customHeight="1">
      <c r="AO10" s="191"/>
      <c r="AP10" s="191"/>
      <c r="AQ10" s="191"/>
      <c r="AR10" s="191"/>
      <c r="AS10" s="191"/>
      <c r="AT10" s="191"/>
      <c r="AU10" s="191"/>
      <c r="AV10" s="191"/>
      <c r="AW10" s="191"/>
      <c r="AX10" s="191"/>
      <c r="AY10" s="191"/>
      <c r="AZ10" s="191"/>
      <c r="BA10" s="191"/>
      <c r="BB10" s="144"/>
      <c r="BC10" s="102"/>
      <c r="BD10" s="197"/>
      <c r="BE10" s="202" t="s">
        <v>3</v>
      </c>
      <c r="BF10" s="198">
        <v>7</v>
      </c>
      <c r="BG10" s="199"/>
      <c r="BH10" s="202">
        <v>2</v>
      </c>
      <c r="BI10" s="207">
        <v>9</v>
      </c>
      <c r="BJ10" s="202">
        <v>2</v>
      </c>
      <c r="BK10" s="198" t="s">
        <v>173</v>
      </c>
      <c r="BL10" s="214">
        <v>40</v>
      </c>
      <c r="BM10" s="214" t="s">
        <v>173</v>
      </c>
      <c r="BN10" s="198">
        <v>70</v>
      </c>
      <c r="BO10" s="144"/>
    </row>
    <row r="11" spans="1:67" s="4" customFormat="1" ht="27" customHeight="1">
      <c r="A11" s="12" t="s">
        <v>125</v>
      </c>
      <c r="C11" s="13"/>
      <c r="D11" s="52"/>
      <c r="E11" s="52"/>
      <c r="F11" s="52"/>
      <c r="G11" s="52"/>
      <c r="H11" s="52"/>
      <c r="I11" s="80"/>
      <c r="J11" s="80"/>
      <c r="K11" s="80"/>
      <c r="L11" s="80"/>
      <c r="M11" s="80"/>
      <c r="N11" s="80"/>
      <c r="O11" s="80"/>
      <c r="P11" s="80"/>
      <c r="Q11" s="102"/>
      <c r="R11" s="102"/>
      <c r="S11" s="102"/>
      <c r="T11" s="102"/>
      <c r="U11" s="102"/>
      <c r="V11" s="102"/>
      <c r="W11" s="102"/>
      <c r="X11" s="102"/>
      <c r="Y11" s="102"/>
      <c r="Z11" s="102"/>
      <c r="AA11" s="102"/>
      <c r="AB11" s="102"/>
      <c r="AC11" s="144"/>
      <c r="AD11" s="144"/>
      <c r="AE11" s="144"/>
      <c r="AF11" s="144"/>
      <c r="AG11" s="144"/>
      <c r="AH11" s="144"/>
      <c r="AI11" s="144"/>
      <c r="AJ11" s="144"/>
      <c r="AK11" s="144"/>
      <c r="AL11" s="144"/>
      <c r="AM11" s="144"/>
      <c r="AN11" s="2"/>
      <c r="AO11" s="191"/>
      <c r="AP11" s="191"/>
      <c r="AQ11" s="191"/>
      <c r="AR11" s="191"/>
      <c r="AS11" s="191"/>
      <c r="AT11" s="191"/>
      <c r="AU11" s="191"/>
      <c r="AV11" s="191"/>
      <c r="AW11" s="191"/>
      <c r="AX11" s="191"/>
      <c r="AY11" s="191"/>
      <c r="AZ11" s="191"/>
      <c r="BA11" s="191"/>
      <c r="BB11" s="144"/>
      <c r="BC11" s="102"/>
      <c r="BD11" s="197"/>
      <c r="BE11" s="202" t="s">
        <v>63</v>
      </c>
      <c r="BF11" s="198">
        <v>7</v>
      </c>
      <c r="BG11" s="199"/>
      <c r="BH11" s="202">
        <v>2</v>
      </c>
      <c r="BI11" s="207">
        <v>10</v>
      </c>
      <c r="BJ11" s="202">
        <v>2</v>
      </c>
      <c r="BK11" s="198" t="s">
        <v>51</v>
      </c>
      <c r="BL11" s="214">
        <v>40</v>
      </c>
      <c r="BM11" s="214" t="s">
        <v>51</v>
      </c>
      <c r="BN11" s="198">
        <v>100</v>
      </c>
      <c r="BO11" s="144"/>
    </row>
    <row r="12" spans="1:67" s="4" customFormat="1" ht="39" customHeight="1">
      <c r="A12" s="2"/>
      <c r="B12" s="22" t="s">
        <v>191</v>
      </c>
      <c r="C12" s="44"/>
      <c r="D12" s="44"/>
      <c r="E12" s="44"/>
      <c r="F12" s="44"/>
      <c r="G12" s="44"/>
      <c r="H12" s="70"/>
      <c r="I12" s="81" t="s">
        <v>170</v>
      </c>
      <c r="J12" s="88"/>
      <c r="K12" s="88"/>
      <c r="L12" s="88"/>
      <c r="M12" s="88"/>
      <c r="N12" s="88"/>
      <c r="O12" s="88"/>
      <c r="P12" s="88"/>
      <c r="Q12" s="88"/>
      <c r="R12" s="107"/>
      <c r="S12" s="81" t="s">
        <v>92</v>
      </c>
      <c r="T12" s="88"/>
      <c r="U12" s="88"/>
      <c r="V12" s="88"/>
      <c r="W12" s="88"/>
      <c r="X12" s="88"/>
      <c r="Y12" s="88"/>
      <c r="Z12" s="88"/>
      <c r="AA12" s="88"/>
      <c r="AB12" s="107"/>
      <c r="AC12" s="145" t="s">
        <v>198</v>
      </c>
      <c r="AD12" s="154"/>
      <c r="AE12" s="154"/>
      <c r="AF12" s="154"/>
      <c r="AG12" s="154"/>
      <c r="AH12" s="154"/>
      <c r="AI12" s="154"/>
      <c r="AJ12" s="154"/>
      <c r="AK12" s="154"/>
      <c r="AL12" s="154"/>
      <c r="AM12" s="181"/>
      <c r="AN12" s="188"/>
      <c r="AO12" s="191"/>
      <c r="AP12" s="191"/>
      <c r="AQ12" s="191"/>
      <c r="AR12" s="191"/>
      <c r="AS12" s="191"/>
      <c r="AT12" s="191"/>
      <c r="AU12" s="191"/>
      <c r="AV12" s="191"/>
      <c r="AW12" s="191"/>
      <c r="AX12" s="191"/>
      <c r="AY12" s="191"/>
      <c r="AZ12" s="191"/>
      <c r="BA12" s="191"/>
      <c r="BB12" s="144"/>
      <c r="BC12" s="102"/>
      <c r="BD12" s="197"/>
      <c r="BE12" s="202" t="s">
        <v>175</v>
      </c>
      <c r="BF12" s="198">
        <v>6</v>
      </c>
      <c r="BG12" s="199"/>
      <c r="BH12" s="202">
        <v>2</v>
      </c>
      <c r="BI12" s="207">
        <v>11</v>
      </c>
      <c r="BJ12" s="202">
        <v>2</v>
      </c>
      <c r="BK12" s="198" t="s">
        <v>174</v>
      </c>
      <c r="BL12" s="214">
        <v>40</v>
      </c>
      <c r="BM12" s="214" t="s">
        <v>174</v>
      </c>
      <c r="BN12" s="198">
        <v>100</v>
      </c>
      <c r="BO12" s="144"/>
    </row>
    <row r="13" spans="1:67" s="4" customFormat="1" ht="24" customHeight="1">
      <c r="A13" s="13"/>
      <c r="B13" s="23"/>
      <c r="C13" s="45" t="s">
        <v>24</v>
      </c>
      <c r="D13" s="45"/>
      <c r="E13" s="45"/>
      <c r="F13" s="45"/>
      <c r="G13" s="45"/>
      <c r="H13" s="71"/>
      <c r="I13" s="82">
        <f>'様式エ｜明細書【断熱材】'!M51</f>
        <v>0</v>
      </c>
      <c r="J13" s="89"/>
      <c r="K13" s="89"/>
      <c r="L13" s="89"/>
      <c r="M13" s="89"/>
      <c r="N13" s="89"/>
      <c r="O13" s="89"/>
      <c r="P13" s="89"/>
      <c r="Q13" s="89"/>
      <c r="R13" s="108" t="s">
        <v>6</v>
      </c>
      <c r="S13" s="115"/>
      <c r="T13" s="121"/>
      <c r="U13" s="121"/>
      <c r="V13" s="121"/>
      <c r="W13" s="121"/>
      <c r="X13" s="121"/>
      <c r="Y13" s="121"/>
      <c r="Z13" s="121"/>
      <c r="AA13" s="121"/>
      <c r="AB13" s="108" t="s">
        <v>6</v>
      </c>
      <c r="AC13" s="146">
        <f>MIN(I13,S13)</f>
        <v>0</v>
      </c>
      <c r="AD13" s="146"/>
      <c r="AE13" s="146"/>
      <c r="AF13" s="146"/>
      <c r="AG13" s="146"/>
      <c r="AH13" s="146"/>
      <c r="AI13" s="146"/>
      <c r="AJ13" s="146"/>
      <c r="AK13" s="146"/>
      <c r="AL13" s="169" t="s">
        <v>6</v>
      </c>
      <c r="AM13" s="182"/>
      <c r="AN13" s="188"/>
      <c r="AO13" s="191"/>
      <c r="AP13" s="191"/>
      <c r="AQ13" s="191"/>
      <c r="AR13" s="191"/>
      <c r="AS13" s="191"/>
      <c r="AT13" s="191"/>
      <c r="AU13" s="191"/>
      <c r="AV13" s="191"/>
      <c r="AW13" s="191"/>
      <c r="AX13" s="191"/>
      <c r="AY13" s="191"/>
      <c r="AZ13" s="191"/>
      <c r="BA13" s="191"/>
      <c r="BB13" s="144"/>
      <c r="BC13" s="102"/>
      <c r="BD13" s="197"/>
      <c r="BE13" s="202" t="s">
        <v>43</v>
      </c>
      <c r="BF13" s="198">
        <v>7</v>
      </c>
      <c r="BG13" s="199"/>
      <c r="BH13" s="209">
        <v>1</v>
      </c>
      <c r="BI13" s="208">
        <v>12</v>
      </c>
      <c r="BJ13" s="209">
        <v>1</v>
      </c>
      <c r="BK13" s="211" t="s">
        <v>30</v>
      </c>
      <c r="BL13" s="215">
        <v>100</v>
      </c>
      <c r="BM13" s="217" t="s">
        <v>30</v>
      </c>
      <c r="BN13" s="218">
        <v>100</v>
      </c>
      <c r="BO13" s="144"/>
    </row>
    <row r="14" spans="1:67" s="4" customFormat="1" ht="24" customHeight="1">
      <c r="A14" s="13"/>
      <c r="B14" s="23"/>
      <c r="C14" s="45" t="s">
        <v>192</v>
      </c>
      <c r="D14" s="45"/>
      <c r="E14" s="45"/>
      <c r="F14" s="45"/>
      <c r="G14" s="45"/>
      <c r="H14" s="71"/>
      <c r="I14" s="82">
        <f>'様式エ｜明細書【窓】'!G66</f>
        <v>0</v>
      </c>
      <c r="J14" s="89"/>
      <c r="K14" s="89"/>
      <c r="L14" s="89"/>
      <c r="M14" s="89"/>
      <c r="N14" s="89"/>
      <c r="O14" s="89"/>
      <c r="P14" s="89"/>
      <c r="Q14" s="89"/>
      <c r="R14" s="108" t="s">
        <v>6</v>
      </c>
      <c r="S14" s="115"/>
      <c r="T14" s="121"/>
      <c r="U14" s="121"/>
      <c r="V14" s="121"/>
      <c r="W14" s="121"/>
      <c r="X14" s="121"/>
      <c r="Y14" s="121"/>
      <c r="Z14" s="121"/>
      <c r="AA14" s="121"/>
      <c r="AB14" s="108" t="s">
        <v>6</v>
      </c>
      <c r="AC14" s="146">
        <f>MIN(I14,S14)</f>
        <v>0</v>
      </c>
      <c r="AD14" s="146"/>
      <c r="AE14" s="146"/>
      <c r="AF14" s="146"/>
      <c r="AG14" s="146"/>
      <c r="AH14" s="146"/>
      <c r="AI14" s="146"/>
      <c r="AJ14" s="146"/>
      <c r="AK14" s="146"/>
      <c r="AL14" s="169" t="s">
        <v>6</v>
      </c>
      <c r="AM14" s="182"/>
      <c r="AN14" s="188"/>
      <c r="AO14" s="191"/>
      <c r="AP14" s="191"/>
      <c r="AQ14" s="191"/>
      <c r="AR14" s="191"/>
      <c r="AS14" s="191"/>
      <c r="AT14" s="191"/>
      <c r="AU14" s="191"/>
      <c r="AV14" s="191"/>
      <c r="AW14" s="191"/>
      <c r="AX14" s="191"/>
      <c r="AY14" s="191"/>
      <c r="AZ14" s="191"/>
      <c r="BA14" s="191"/>
      <c r="BB14" s="144"/>
      <c r="BC14" s="102"/>
      <c r="BD14" s="197"/>
      <c r="BE14" s="202" t="s">
        <v>1</v>
      </c>
      <c r="BF14" s="198">
        <v>7</v>
      </c>
      <c r="BG14" s="199"/>
      <c r="BH14" s="199"/>
      <c r="BI14" s="199"/>
      <c r="BJ14" s="199"/>
      <c r="BK14" s="144"/>
      <c r="BL14" s="144"/>
      <c r="BM14" s="144"/>
      <c r="BN14" s="144"/>
      <c r="BO14" s="144"/>
    </row>
    <row r="15" spans="1:67" s="4" customFormat="1" ht="24" customHeight="1">
      <c r="A15" s="13"/>
      <c r="B15" s="24"/>
      <c r="C15" s="46" t="s">
        <v>193</v>
      </c>
      <c r="D15" s="46"/>
      <c r="E15" s="46"/>
      <c r="F15" s="46"/>
      <c r="G15" s="46"/>
      <c r="H15" s="72"/>
      <c r="I15" s="83">
        <f>'様式エ｜明細書【ガラス】'!H37</f>
        <v>0</v>
      </c>
      <c r="J15" s="90"/>
      <c r="K15" s="90"/>
      <c r="L15" s="90"/>
      <c r="M15" s="90"/>
      <c r="N15" s="90"/>
      <c r="O15" s="90"/>
      <c r="P15" s="90"/>
      <c r="Q15" s="90"/>
      <c r="R15" s="109" t="s">
        <v>6</v>
      </c>
      <c r="S15" s="116"/>
      <c r="T15" s="122"/>
      <c r="U15" s="122"/>
      <c r="V15" s="122"/>
      <c r="W15" s="122"/>
      <c r="X15" s="122"/>
      <c r="Y15" s="122"/>
      <c r="Z15" s="122"/>
      <c r="AA15" s="122"/>
      <c r="AB15" s="109" t="s">
        <v>6</v>
      </c>
      <c r="AC15" s="147">
        <f>MIN(I15,S15)</f>
        <v>0</v>
      </c>
      <c r="AD15" s="147"/>
      <c r="AE15" s="147"/>
      <c r="AF15" s="147"/>
      <c r="AG15" s="147"/>
      <c r="AH15" s="147"/>
      <c r="AI15" s="147"/>
      <c r="AJ15" s="147"/>
      <c r="AK15" s="147"/>
      <c r="AL15" s="169" t="s">
        <v>6</v>
      </c>
      <c r="AM15" s="182"/>
      <c r="AN15" s="188"/>
      <c r="AO15" s="191"/>
      <c r="AP15" s="191"/>
      <c r="AQ15" s="191"/>
      <c r="AR15" s="191"/>
      <c r="AS15" s="191"/>
      <c r="AT15" s="191"/>
      <c r="AU15" s="191"/>
      <c r="AV15" s="191"/>
      <c r="AW15" s="191"/>
      <c r="AX15" s="191"/>
      <c r="AY15" s="191"/>
      <c r="AZ15" s="191"/>
      <c r="BA15" s="191"/>
      <c r="BB15" s="144"/>
      <c r="BC15" s="102"/>
      <c r="BD15" s="197"/>
      <c r="BE15" s="202" t="s">
        <v>65</v>
      </c>
      <c r="BF15" s="198">
        <v>7</v>
      </c>
      <c r="BG15" s="199"/>
      <c r="BH15" s="199"/>
      <c r="BI15" s="199"/>
      <c r="BJ15" s="199"/>
      <c r="BK15" s="144"/>
      <c r="BL15" s="144"/>
      <c r="BM15" s="144"/>
      <c r="BN15" s="144"/>
      <c r="BO15" s="144"/>
    </row>
    <row r="16" spans="1:67" s="4" customFormat="1" ht="24" customHeight="1">
      <c r="A16" s="13"/>
      <c r="B16" s="25"/>
      <c r="C16" s="47" t="s">
        <v>176</v>
      </c>
      <c r="D16" s="47"/>
      <c r="E16" s="47"/>
      <c r="F16" s="47"/>
      <c r="G16" s="47"/>
      <c r="H16" s="73"/>
      <c r="I16" s="84" t="str">
        <f>'様式エ｜明細書【玄関ドア】'!A22</f>
        <v>0</v>
      </c>
      <c r="J16" s="91"/>
      <c r="K16" s="91"/>
      <c r="L16" s="91"/>
      <c r="M16" s="91"/>
      <c r="N16" s="91"/>
      <c r="O16" s="91"/>
      <c r="P16" s="91"/>
      <c r="Q16" s="91"/>
      <c r="R16" s="110" t="s">
        <v>6</v>
      </c>
      <c r="S16" s="117"/>
      <c r="T16" s="123"/>
      <c r="U16" s="123"/>
      <c r="V16" s="123"/>
      <c r="W16" s="123"/>
      <c r="X16" s="123"/>
      <c r="Y16" s="123"/>
      <c r="Z16" s="123"/>
      <c r="AA16" s="123"/>
      <c r="AB16" s="110" t="s">
        <v>6</v>
      </c>
      <c r="AC16" s="148">
        <f>MIN(I16,S16)</f>
        <v>0</v>
      </c>
      <c r="AD16" s="148"/>
      <c r="AE16" s="148"/>
      <c r="AF16" s="148"/>
      <c r="AG16" s="148"/>
      <c r="AH16" s="148"/>
      <c r="AI16" s="148"/>
      <c r="AJ16" s="148"/>
      <c r="AK16" s="148"/>
      <c r="AL16" s="170" t="s">
        <v>6</v>
      </c>
      <c r="AM16" s="183"/>
      <c r="AN16" s="188"/>
      <c r="AO16" s="191"/>
      <c r="AP16" s="191"/>
      <c r="AQ16" s="191"/>
      <c r="AR16" s="191"/>
      <c r="AS16" s="191"/>
      <c r="AT16" s="191"/>
      <c r="AU16" s="191"/>
      <c r="AV16" s="191"/>
      <c r="AW16" s="191"/>
      <c r="AX16" s="191"/>
      <c r="AY16" s="191"/>
      <c r="AZ16" s="191"/>
      <c r="BA16" s="191"/>
      <c r="BB16" s="144"/>
      <c r="BC16" s="102"/>
      <c r="BD16" s="197"/>
      <c r="BE16" s="202" t="s">
        <v>66</v>
      </c>
      <c r="BF16" s="198">
        <v>7</v>
      </c>
      <c r="BG16" s="199"/>
      <c r="BH16" s="199"/>
      <c r="BI16" s="199"/>
      <c r="BJ16" s="199"/>
      <c r="BK16" s="144"/>
      <c r="BL16" s="144"/>
      <c r="BM16" s="144"/>
      <c r="BN16" s="144"/>
      <c r="BO16" s="144"/>
    </row>
    <row r="17" spans="1:67" s="4" customFormat="1" ht="31.5" customHeight="1">
      <c r="A17" s="2"/>
      <c r="B17" s="26" t="s">
        <v>139</v>
      </c>
      <c r="C17" s="48"/>
      <c r="D17" s="48"/>
      <c r="E17" s="48"/>
      <c r="F17" s="48"/>
      <c r="G17" s="48"/>
      <c r="H17" s="48"/>
      <c r="I17" s="48"/>
      <c r="J17" s="48"/>
      <c r="K17" s="48"/>
      <c r="L17" s="48"/>
      <c r="M17" s="48"/>
      <c r="N17" s="48"/>
      <c r="O17" s="48"/>
      <c r="P17" s="48"/>
      <c r="Q17" s="48"/>
      <c r="R17" s="48"/>
      <c r="S17" s="48"/>
      <c r="T17" s="48"/>
      <c r="U17" s="48"/>
      <c r="V17" s="48"/>
      <c r="W17" s="48"/>
      <c r="X17" s="48"/>
      <c r="Y17" s="48"/>
      <c r="Z17" s="48"/>
      <c r="AA17" s="48"/>
      <c r="AB17" s="141"/>
      <c r="AC17" s="149">
        <f>SUM(AC13:AK16)</f>
        <v>0</v>
      </c>
      <c r="AD17" s="149"/>
      <c r="AE17" s="149"/>
      <c r="AF17" s="149"/>
      <c r="AG17" s="149"/>
      <c r="AH17" s="149"/>
      <c r="AI17" s="149"/>
      <c r="AJ17" s="149"/>
      <c r="AK17" s="149"/>
      <c r="AL17" s="171" t="s">
        <v>6</v>
      </c>
      <c r="AM17" s="184"/>
      <c r="AN17" s="188"/>
      <c r="AO17" s="191"/>
      <c r="AP17" s="191"/>
      <c r="AQ17" s="191"/>
      <c r="AR17" s="191"/>
      <c r="AS17" s="191"/>
      <c r="AT17" s="191"/>
      <c r="AU17" s="191"/>
      <c r="AV17" s="191"/>
      <c r="AW17" s="191"/>
      <c r="AX17" s="191"/>
      <c r="AY17" s="191"/>
      <c r="AZ17" s="191"/>
      <c r="BA17" s="191"/>
      <c r="BB17" s="144"/>
      <c r="BC17" s="102"/>
      <c r="BD17" s="197"/>
      <c r="BE17" s="202" t="s">
        <v>89</v>
      </c>
      <c r="BF17" s="198">
        <v>7</v>
      </c>
      <c r="BG17" s="199"/>
      <c r="BH17" s="199"/>
      <c r="BI17" s="199"/>
      <c r="BJ17" s="199"/>
      <c r="BK17" s="144"/>
      <c r="BL17" s="144"/>
      <c r="BM17" s="144"/>
      <c r="BN17" s="144"/>
      <c r="BO17" s="144"/>
    </row>
    <row r="18" spans="1:67" s="4" customFormat="1" ht="11.25" customHeight="1">
      <c r="A18" s="2"/>
      <c r="B18" s="27"/>
      <c r="C18" s="27"/>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150"/>
      <c r="AD18" s="150"/>
      <c r="AE18" s="150"/>
      <c r="AF18" s="150"/>
      <c r="AG18" s="150"/>
      <c r="AH18" s="150"/>
      <c r="AI18" s="150"/>
      <c r="AJ18" s="150"/>
      <c r="AK18" s="150"/>
      <c r="AL18" s="172"/>
      <c r="AN18" s="189"/>
      <c r="AO18" s="192"/>
      <c r="AP18" s="192"/>
      <c r="AQ18" s="192"/>
      <c r="AR18" s="192"/>
      <c r="AS18" s="192"/>
      <c r="AT18" s="192"/>
      <c r="AU18" s="192"/>
      <c r="AV18" s="192"/>
      <c r="AW18" s="192"/>
      <c r="AX18" s="192"/>
      <c r="AY18" s="192"/>
      <c r="AZ18" s="192"/>
      <c r="BA18" s="192"/>
      <c r="BB18" s="144"/>
      <c r="BC18" s="102"/>
      <c r="BD18" s="197"/>
      <c r="BE18" s="202" t="s">
        <v>177</v>
      </c>
      <c r="BF18" s="198">
        <v>6</v>
      </c>
      <c r="BG18" s="199"/>
      <c r="BH18" s="199"/>
      <c r="BI18" s="199"/>
      <c r="BJ18" s="199"/>
      <c r="BK18" s="144"/>
      <c r="BL18" s="144"/>
      <c r="BM18" s="144"/>
      <c r="BN18" s="144"/>
      <c r="BO18" s="144"/>
    </row>
    <row r="19" spans="1:67" s="4" customFormat="1" ht="27" customHeight="1">
      <c r="A19" s="12" t="s">
        <v>199</v>
      </c>
      <c r="B19" s="28"/>
      <c r="C19" s="27"/>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150"/>
      <c r="AD19" s="150"/>
      <c r="AE19" s="150"/>
      <c r="AF19" s="150"/>
      <c r="AG19" s="150"/>
      <c r="AH19" s="150"/>
      <c r="AI19" s="150"/>
      <c r="AJ19" s="150"/>
      <c r="AK19" s="150"/>
      <c r="AL19" s="173"/>
      <c r="AN19" s="189"/>
      <c r="AO19" s="192"/>
      <c r="AP19" s="192"/>
      <c r="AQ19" s="192"/>
      <c r="AR19" s="192"/>
      <c r="AS19" s="192"/>
      <c r="AT19" s="192"/>
      <c r="AU19" s="192"/>
      <c r="AV19" s="192"/>
      <c r="AW19" s="192"/>
      <c r="AX19" s="192"/>
      <c r="AY19" s="192"/>
      <c r="AZ19" s="192"/>
      <c r="BA19" s="192"/>
      <c r="BB19" s="144"/>
      <c r="BC19" s="102"/>
      <c r="BD19" s="197"/>
      <c r="BE19" s="202" t="s">
        <v>179</v>
      </c>
      <c r="BF19" s="198">
        <v>5</v>
      </c>
      <c r="BG19" s="199"/>
      <c r="BH19" s="199"/>
      <c r="BI19" s="199"/>
      <c r="BJ19" s="199"/>
      <c r="BK19" s="144"/>
      <c r="BL19" s="144"/>
      <c r="BM19" s="144"/>
      <c r="BN19" s="144"/>
      <c r="BO19" s="144"/>
    </row>
    <row r="20" spans="1:67" s="4" customFormat="1" ht="31.5" customHeight="1">
      <c r="A20" s="13"/>
      <c r="B20" s="29" t="s">
        <v>205</v>
      </c>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142"/>
      <c r="AC20" s="151">
        <f>ROUNDDOWN(AC17/3,-3)</f>
        <v>0</v>
      </c>
      <c r="AD20" s="155"/>
      <c r="AE20" s="155"/>
      <c r="AF20" s="155"/>
      <c r="AG20" s="155"/>
      <c r="AH20" s="155"/>
      <c r="AI20" s="155"/>
      <c r="AJ20" s="155"/>
      <c r="AK20" s="155"/>
      <c r="AL20" s="174" t="s">
        <v>6</v>
      </c>
      <c r="AM20" s="185"/>
      <c r="AN20" s="190"/>
      <c r="AO20" s="191"/>
      <c r="AP20" s="191"/>
      <c r="AQ20" s="191"/>
      <c r="AR20" s="191"/>
      <c r="AS20" s="191"/>
      <c r="AT20" s="191"/>
      <c r="AU20" s="191"/>
      <c r="AV20" s="191"/>
      <c r="AW20" s="191"/>
      <c r="AX20" s="191"/>
      <c r="AY20" s="191"/>
      <c r="AZ20" s="191"/>
      <c r="BA20" s="191"/>
      <c r="BB20" s="144"/>
      <c r="BC20" s="102"/>
      <c r="BD20" s="197"/>
      <c r="BE20" s="202" t="s">
        <v>185</v>
      </c>
      <c r="BF20" s="198">
        <v>5</v>
      </c>
      <c r="BG20" s="199"/>
      <c r="BH20" s="199"/>
      <c r="BI20" s="199"/>
      <c r="BJ20" s="199"/>
      <c r="BK20" s="144"/>
      <c r="BL20" s="144"/>
      <c r="BM20" s="144"/>
      <c r="BN20" s="144"/>
      <c r="BO20" s="144"/>
    </row>
    <row r="21" spans="1:67" s="4" customFormat="1" ht="31.5" customHeight="1">
      <c r="A21" s="13"/>
      <c r="B21" s="30" t="s">
        <v>209</v>
      </c>
      <c r="C21" s="50"/>
      <c r="D21" s="50"/>
      <c r="E21" s="50"/>
      <c r="F21" s="50"/>
      <c r="G21" s="50"/>
      <c r="H21" s="50"/>
      <c r="I21" s="50"/>
      <c r="J21" s="50"/>
      <c r="K21" s="50"/>
      <c r="L21" s="50"/>
      <c r="M21" s="50"/>
      <c r="N21" s="50"/>
      <c r="O21" s="50"/>
      <c r="P21" s="50"/>
      <c r="Q21" s="50"/>
      <c r="R21" s="50"/>
      <c r="S21" s="50"/>
      <c r="T21" s="50"/>
      <c r="U21" s="50"/>
      <c r="V21" s="50"/>
      <c r="W21" s="50"/>
      <c r="X21" s="50"/>
      <c r="Y21" s="50"/>
      <c r="Z21" s="50"/>
      <c r="AA21" s="50"/>
      <c r="AB21" s="143"/>
      <c r="AC21" s="152">
        <f>MIN(AC20,BC1)</f>
        <v>0</v>
      </c>
      <c r="AD21" s="156"/>
      <c r="AE21" s="156"/>
      <c r="AF21" s="156"/>
      <c r="AG21" s="156"/>
      <c r="AH21" s="156"/>
      <c r="AI21" s="156"/>
      <c r="AJ21" s="156"/>
      <c r="AK21" s="156"/>
      <c r="AL21" s="175" t="s">
        <v>6</v>
      </c>
      <c r="AM21" s="186"/>
      <c r="AN21" s="188"/>
      <c r="AO21" s="191"/>
      <c r="AP21" s="191"/>
      <c r="AQ21" s="191"/>
      <c r="AR21" s="191"/>
      <c r="AS21" s="191"/>
      <c r="AT21" s="191"/>
      <c r="AU21" s="191"/>
      <c r="AV21" s="191"/>
      <c r="AW21" s="191"/>
      <c r="AX21" s="191"/>
      <c r="AY21" s="191"/>
      <c r="AZ21" s="191"/>
      <c r="BA21" s="191"/>
      <c r="BB21" s="144"/>
      <c r="BC21" s="102"/>
      <c r="BD21" s="198"/>
      <c r="BE21" s="199" t="s">
        <v>179</v>
      </c>
      <c r="BF21" s="198">
        <v>5</v>
      </c>
      <c r="BG21" s="199"/>
      <c r="BH21" s="199"/>
      <c r="BI21" s="199"/>
      <c r="BJ21" s="199"/>
      <c r="BK21" s="144"/>
      <c r="BL21" s="144"/>
      <c r="BM21" s="144"/>
      <c r="BN21" s="144"/>
      <c r="BO21" s="144"/>
    </row>
    <row r="22" spans="1:67" s="4" customFormat="1" ht="27" customHeight="1">
      <c r="A22" s="12"/>
      <c r="B22" s="31" t="s">
        <v>204</v>
      </c>
      <c r="C22" s="31"/>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144"/>
      <c r="AO22" s="191"/>
      <c r="AP22" s="191"/>
      <c r="AQ22" s="191"/>
      <c r="AR22" s="191"/>
      <c r="AS22" s="191"/>
      <c r="AT22" s="191"/>
      <c r="AU22" s="191"/>
      <c r="AV22" s="191"/>
      <c r="AW22" s="191"/>
      <c r="AX22" s="191"/>
      <c r="AY22" s="191"/>
      <c r="AZ22" s="191"/>
      <c r="BA22" s="191"/>
      <c r="BB22" s="144"/>
      <c r="BC22" s="102"/>
      <c r="BD22" s="198"/>
      <c r="BE22" s="199" t="s">
        <v>185</v>
      </c>
      <c r="BF22" s="198">
        <v>5</v>
      </c>
      <c r="BG22" s="199"/>
      <c r="BH22" s="199"/>
      <c r="BI22" s="199"/>
      <c r="BJ22" s="199"/>
      <c r="BK22" s="144"/>
      <c r="BL22" s="144"/>
      <c r="BM22" s="144"/>
      <c r="BN22" s="144"/>
      <c r="BO22" s="144"/>
    </row>
    <row r="23" spans="1:67" s="4" customFormat="1" ht="29.25" customHeight="1">
      <c r="A23" s="14"/>
      <c r="AN23" s="118"/>
      <c r="AO23" s="193"/>
      <c r="AP23" s="193"/>
      <c r="AQ23" s="193"/>
      <c r="AR23" s="193"/>
      <c r="AS23" s="193"/>
      <c r="AT23" s="193"/>
      <c r="AU23" s="193"/>
      <c r="AV23" s="193"/>
      <c r="AW23" s="193"/>
      <c r="AX23" s="193"/>
      <c r="AY23" s="193"/>
      <c r="AZ23" s="193"/>
      <c r="BA23" s="193"/>
      <c r="BB23" s="144"/>
      <c r="BC23" s="102"/>
      <c r="BD23" s="198"/>
      <c r="BE23" s="199" t="s">
        <v>202</v>
      </c>
      <c r="BF23" s="198">
        <v>5</v>
      </c>
      <c r="BG23" s="199"/>
      <c r="BH23" s="199"/>
      <c r="BI23" s="199"/>
      <c r="BJ23" s="199"/>
      <c r="BK23" s="212"/>
      <c r="BL23" s="212"/>
      <c r="BM23" s="144"/>
      <c r="BN23" s="144"/>
      <c r="BO23" s="144"/>
    </row>
    <row r="24" spans="1:67" s="4" customFormat="1" ht="20.25" customHeight="1">
      <c r="A24" s="14"/>
      <c r="BB24" s="144"/>
      <c r="BC24" s="102"/>
      <c r="BD24" s="198"/>
      <c r="BE24" s="199" t="s">
        <v>201</v>
      </c>
      <c r="BF24" s="198">
        <v>5</v>
      </c>
      <c r="BG24" s="199"/>
      <c r="BH24" s="199"/>
      <c r="BI24" s="199"/>
      <c r="BJ24" s="199"/>
      <c r="BK24" s="212"/>
      <c r="BL24" s="212"/>
      <c r="BM24" s="144"/>
      <c r="BN24" s="144"/>
      <c r="BO24" s="144"/>
    </row>
    <row r="25" spans="1:67" s="4" customFormat="1" ht="20.25" customHeight="1">
      <c r="A25" s="14"/>
      <c r="C25" s="32"/>
      <c r="D25" s="32"/>
      <c r="E25" s="32"/>
      <c r="F25" s="33"/>
      <c r="G25" s="64"/>
      <c r="H25" s="74"/>
      <c r="I25" s="64"/>
      <c r="J25" s="64"/>
      <c r="K25" s="64"/>
      <c r="L25" s="64"/>
      <c r="M25" s="64"/>
      <c r="N25" s="64"/>
      <c r="O25" s="64"/>
      <c r="P25" s="64"/>
      <c r="Q25" s="64"/>
      <c r="BB25" s="144"/>
      <c r="BC25" s="102"/>
      <c r="BD25" s="198"/>
      <c r="BE25" s="199" t="s">
        <v>200</v>
      </c>
      <c r="BF25" s="198">
        <v>6</v>
      </c>
      <c r="BG25" s="199"/>
      <c r="BH25" s="199"/>
      <c r="BI25" s="199"/>
      <c r="BJ25" s="199"/>
      <c r="BK25" s="212"/>
      <c r="BL25" s="212"/>
      <c r="BM25" s="144"/>
      <c r="BN25" s="144"/>
      <c r="BO25" s="144"/>
    </row>
    <row r="26" spans="1:67" s="4" customFormat="1" ht="20.25" customHeight="1">
      <c r="A26" s="14"/>
      <c r="B26" s="32"/>
      <c r="C26" s="32"/>
      <c r="D26" s="32"/>
      <c r="E26" s="32"/>
      <c r="F26" s="51"/>
      <c r="G26" s="51"/>
      <c r="H26" s="51"/>
      <c r="I26" s="51"/>
      <c r="J26" s="51"/>
      <c r="K26" s="51"/>
      <c r="L26" s="51"/>
      <c r="M26" s="51"/>
      <c r="N26" s="51"/>
      <c r="O26" s="51"/>
      <c r="P26" s="51"/>
      <c r="Q26" s="51"/>
      <c r="AN26" s="118"/>
      <c r="BB26" s="144"/>
      <c r="BC26" s="102"/>
      <c r="BD26" s="198"/>
      <c r="BE26" s="199" t="s">
        <v>12</v>
      </c>
      <c r="BF26" s="198">
        <v>5</v>
      </c>
      <c r="BG26" s="197"/>
      <c r="BH26" s="197"/>
      <c r="BI26" s="197"/>
      <c r="BJ26" s="197"/>
      <c r="BK26" s="212"/>
      <c r="BL26" s="212"/>
      <c r="BM26" s="144"/>
      <c r="BN26" s="144"/>
      <c r="BO26" s="144"/>
    </row>
    <row r="27" spans="1:67" s="4" customFormat="1" ht="20.25" customHeight="1">
      <c r="A27" s="14"/>
      <c r="F27" s="16"/>
      <c r="G27" s="16"/>
      <c r="H27" s="16"/>
      <c r="I27" s="16"/>
      <c r="J27" s="16"/>
      <c r="K27" s="16"/>
      <c r="L27" s="16"/>
      <c r="M27" s="16"/>
      <c r="N27" s="16"/>
      <c r="O27" s="16"/>
      <c r="P27" s="16"/>
      <c r="Q27" s="16"/>
      <c r="AN27" s="118"/>
      <c r="BB27" s="144"/>
      <c r="BC27" s="102"/>
      <c r="BD27" s="198"/>
      <c r="BE27" s="199" t="s">
        <v>128</v>
      </c>
      <c r="BF27" s="198">
        <v>4</v>
      </c>
      <c r="BG27" s="197"/>
      <c r="BH27" s="197"/>
      <c r="BI27" s="197"/>
      <c r="BJ27" s="197"/>
      <c r="BK27" s="212"/>
      <c r="BL27" s="212"/>
      <c r="BM27" s="144"/>
      <c r="BN27" s="144"/>
      <c r="BO27" s="144"/>
    </row>
    <row r="28" spans="1:67" s="4" customFormat="1" ht="20.25" customHeight="1">
      <c r="A28" s="14"/>
      <c r="F28" s="14"/>
      <c r="G28" s="14"/>
      <c r="H28" s="14"/>
      <c r="I28" s="14"/>
      <c r="J28" s="14"/>
      <c r="K28" s="14"/>
      <c r="L28" s="14"/>
      <c r="M28" s="14"/>
      <c r="N28" s="14"/>
      <c r="O28" s="14"/>
      <c r="P28" s="14"/>
      <c r="Q28" s="14"/>
      <c r="AN28" s="118"/>
      <c r="BB28" s="144"/>
      <c r="BC28" s="102"/>
      <c r="BD28" s="198"/>
      <c r="BE28" s="202" t="s">
        <v>186</v>
      </c>
      <c r="BF28" s="198">
        <v>5</v>
      </c>
      <c r="BG28" s="199"/>
      <c r="BH28" s="199"/>
      <c r="BI28" s="199"/>
      <c r="BJ28" s="199"/>
      <c r="BK28" s="212"/>
      <c r="BL28" s="212"/>
      <c r="BM28" s="144"/>
      <c r="BN28" s="144"/>
      <c r="BO28" s="144"/>
    </row>
    <row r="29" spans="1:67" s="4" customFormat="1" ht="20.25" customHeight="1">
      <c r="A29" s="14"/>
      <c r="B29" s="33"/>
      <c r="C29" s="33"/>
      <c r="D29" s="33"/>
      <c r="E29" s="33"/>
      <c r="F29" s="6"/>
      <c r="G29" s="6"/>
      <c r="H29" s="6"/>
      <c r="I29" s="6"/>
      <c r="J29" s="6"/>
      <c r="K29" s="6"/>
      <c r="L29" s="6"/>
      <c r="M29" s="6"/>
      <c r="N29" s="6"/>
      <c r="O29" s="6"/>
      <c r="P29" s="6"/>
      <c r="Q29" s="6"/>
      <c r="AN29" s="14"/>
      <c r="BB29" s="144"/>
      <c r="BC29" s="102"/>
      <c r="BD29" s="197"/>
      <c r="BE29" s="202" t="s">
        <v>122</v>
      </c>
      <c r="BF29" s="198">
        <v>7</v>
      </c>
      <c r="BG29" s="199"/>
      <c r="BH29" s="199"/>
      <c r="BI29" s="199"/>
      <c r="BJ29" s="199"/>
      <c r="BK29" s="212"/>
      <c r="BL29" s="212"/>
      <c r="BM29" s="144"/>
      <c r="BN29" s="144"/>
      <c r="BO29" s="144"/>
    </row>
    <row r="30" spans="1:67" s="4" customFormat="1" ht="20.25" customHeight="1">
      <c r="A30" s="15"/>
      <c r="C30" s="51"/>
      <c r="D30" s="51"/>
      <c r="E30" s="51"/>
      <c r="F30" s="15"/>
      <c r="G30" s="15"/>
      <c r="H30" s="15"/>
      <c r="I30" s="15"/>
      <c r="J30" s="15"/>
      <c r="K30" s="15"/>
      <c r="L30" s="15"/>
      <c r="M30" s="15"/>
      <c r="N30" s="15"/>
      <c r="O30" s="15"/>
      <c r="P30" s="15"/>
      <c r="Q30" s="15"/>
      <c r="R30" s="15"/>
      <c r="S30" s="14"/>
      <c r="T30" s="14"/>
      <c r="U30" s="51"/>
      <c r="V30" s="51"/>
      <c r="W30" s="51"/>
      <c r="X30" s="51"/>
      <c r="Y30" s="51"/>
      <c r="Z30" s="51"/>
      <c r="AA30" s="51"/>
      <c r="AB30" s="51"/>
      <c r="AC30" s="74"/>
      <c r="AD30" s="14"/>
      <c r="AE30" s="14"/>
      <c r="AF30" s="14"/>
      <c r="AG30" s="14"/>
      <c r="AH30" s="14"/>
      <c r="AI30" s="14"/>
      <c r="AJ30" s="14"/>
      <c r="AK30" s="14"/>
      <c r="AL30" s="14"/>
      <c r="AM30" s="14"/>
      <c r="AN30" s="14"/>
      <c r="BB30" s="144"/>
      <c r="BC30" s="102"/>
      <c r="BD30" s="197"/>
      <c r="BE30" s="202" t="s">
        <v>178</v>
      </c>
      <c r="BF30" s="198">
        <v>6</v>
      </c>
      <c r="BG30" s="199"/>
      <c r="BH30" s="199"/>
      <c r="BI30" s="199"/>
      <c r="BJ30" s="199"/>
      <c r="BK30" s="13"/>
      <c r="BL30" s="13"/>
      <c r="BM30" s="144"/>
      <c r="BN30" s="144"/>
      <c r="BO30" s="144"/>
    </row>
    <row r="31" spans="1:67" s="5" customFormat="1" ht="20.25" customHeight="1">
      <c r="A31" s="15"/>
      <c r="B31" s="0"/>
      <c r="C31" s="0"/>
      <c r="D31" s="0"/>
      <c r="E31" s="0"/>
      <c r="F31" s="0"/>
      <c r="G31" s="0"/>
      <c r="H31" s="0"/>
      <c r="I31" s="0"/>
      <c r="J31" s="0"/>
      <c r="K31" s="0"/>
      <c r="L31" s="0"/>
      <c r="M31" s="0"/>
      <c r="N31" s="0"/>
      <c r="O31" s="0"/>
      <c r="P31" s="0"/>
      <c r="Q31" s="0"/>
      <c r="R31" s="0"/>
      <c r="S31" s="0"/>
      <c r="T31" s="0"/>
      <c r="U31" s="0"/>
      <c r="V31" s="0"/>
      <c r="W31" s="0"/>
      <c r="X31" s="0"/>
      <c r="Y31" s="0"/>
      <c r="Z31" s="0"/>
      <c r="AA31" s="0"/>
      <c r="AB31" s="0"/>
      <c r="AC31" s="74"/>
      <c r="AD31" s="14"/>
      <c r="AE31" s="14"/>
      <c r="AF31" s="14"/>
      <c r="AG31" s="14"/>
      <c r="AH31" s="14"/>
      <c r="AI31" s="14"/>
      <c r="AJ31" s="14"/>
      <c r="AK31" s="14"/>
      <c r="AL31" s="14"/>
      <c r="AM31" s="14"/>
      <c r="AN31" s="14"/>
      <c r="BB31" s="102"/>
      <c r="BC31" s="102"/>
      <c r="BD31" s="197"/>
      <c r="BE31" s="202" t="s">
        <v>180</v>
      </c>
      <c r="BF31" s="198">
        <v>6</v>
      </c>
      <c r="BG31" s="197"/>
      <c r="BH31" s="197"/>
      <c r="BI31" s="197"/>
      <c r="BJ31" s="197"/>
      <c r="BK31" s="13"/>
      <c r="BL31" s="13"/>
      <c r="BM31" s="102"/>
      <c r="BN31" s="102"/>
      <c r="BO31" s="102"/>
    </row>
    <row r="32" spans="1:67" s="5" customFormat="1" ht="20.25" customHeight="1">
      <c r="A32" s="15"/>
      <c r="B32" s="14"/>
      <c r="C32" s="14"/>
      <c r="D32" s="14"/>
      <c r="E32" s="14"/>
      <c r="F32" s="0"/>
      <c r="G32" s="0"/>
      <c r="H32" s="0"/>
      <c r="I32" s="0"/>
      <c r="J32" s="0"/>
      <c r="K32" s="0"/>
      <c r="L32" s="0"/>
      <c r="M32" s="0"/>
      <c r="N32" s="0"/>
      <c r="O32" s="0"/>
      <c r="P32" s="0"/>
      <c r="Q32" s="0"/>
      <c r="R32" s="0"/>
      <c r="S32" s="0"/>
      <c r="T32" s="0"/>
      <c r="U32" s="127"/>
      <c r="V32" s="0"/>
      <c r="W32" s="127"/>
      <c r="X32" s="133"/>
      <c r="Y32" s="133"/>
      <c r="Z32" s="133"/>
      <c r="AA32" s="133"/>
      <c r="AB32" s="133"/>
      <c r="AC32" s="14"/>
      <c r="AD32" s="14"/>
      <c r="AE32" s="14"/>
      <c r="AF32" s="14"/>
      <c r="AG32" s="14"/>
      <c r="AH32" s="14"/>
      <c r="AI32" s="14"/>
      <c r="AJ32" s="14"/>
      <c r="AK32" s="14"/>
      <c r="AL32" s="14"/>
      <c r="AM32" s="14"/>
      <c r="AN32" s="14"/>
      <c r="BB32" s="102"/>
      <c r="BC32" s="102"/>
      <c r="BD32" s="197"/>
      <c r="BE32" s="202" t="s">
        <v>8</v>
      </c>
      <c r="BF32" s="198">
        <v>4</v>
      </c>
      <c r="BG32" s="197"/>
      <c r="BH32" s="197"/>
      <c r="BI32" s="197"/>
      <c r="BJ32" s="197"/>
      <c r="BK32" s="13"/>
      <c r="BL32" s="13"/>
      <c r="BM32" s="102"/>
      <c r="BN32" s="102"/>
      <c r="BO32" s="102"/>
    </row>
    <row r="33" spans="1:67" ht="20.25" customHeight="1">
      <c r="A33" s="15"/>
      <c r="B33" s="6"/>
      <c r="C33" s="6"/>
      <c r="D33" s="6"/>
      <c r="E33" s="6"/>
      <c r="U33" s="128"/>
      <c r="V33" s="128"/>
      <c r="W33" s="128"/>
      <c r="X33" s="14"/>
      <c r="Y33" s="134"/>
      <c r="Z33" s="134"/>
      <c r="AA33" s="133"/>
      <c r="AB33" s="14"/>
      <c r="AC33" s="14"/>
      <c r="AD33" s="157"/>
      <c r="AE33" s="118"/>
      <c r="AF33" s="118"/>
      <c r="AG33" s="118"/>
      <c r="AH33" s="118"/>
      <c r="AI33" s="118"/>
      <c r="AJ33" s="118"/>
      <c r="AK33" s="118"/>
      <c r="AL33" s="118"/>
      <c r="AM33" s="118"/>
      <c r="AN33" s="118"/>
      <c r="BC33" s="13"/>
      <c r="BD33" s="197"/>
      <c r="BE33" s="202" t="s">
        <v>181</v>
      </c>
      <c r="BF33" s="198">
        <v>6</v>
      </c>
      <c r="BG33" s="199"/>
      <c r="BH33" s="199"/>
      <c r="BI33" s="199"/>
      <c r="BJ33" s="199"/>
      <c r="BK33" s="13"/>
      <c r="BL33" s="13"/>
    </row>
    <row r="34" spans="1:67" ht="20.25" customHeight="1">
      <c r="A34" s="15"/>
      <c r="B34" s="34"/>
      <c r="C34" s="14"/>
      <c r="D34" s="15"/>
      <c r="E34" s="15"/>
      <c r="F34" s="35"/>
      <c r="G34" s="35"/>
      <c r="H34" s="35"/>
      <c r="I34" s="35"/>
      <c r="J34" s="35"/>
      <c r="K34" s="35"/>
      <c r="L34" s="35"/>
      <c r="M34" s="35"/>
      <c r="N34" s="35"/>
      <c r="O34" s="35"/>
      <c r="P34" s="35"/>
      <c r="Q34" s="64"/>
      <c r="R34" s="111"/>
      <c r="S34" s="118"/>
      <c r="T34" s="111"/>
      <c r="U34" s="14"/>
      <c r="V34" s="14"/>
      <c r="W34" s="14"/>
      <c r="X34" s="15"/>
      <c r="Y34" s="15"/>
      <c r="Z34" s="15"/>
      <c r="AA34" s="15"/>
      <c r="AB34" s="15"/>
      <c r="AC34" s="14"/>
      <c r="AD34" s="157"/>
      <c r="AE34" s="118"/>
      <c r="AF34" s="118"/>
      <c r="AG34" s="118"/>
      <c r="AH34" s="118"/>
      <c r="AI34" s="118"/>
      <c r="AJ34" s="118"/>
      <c r="AK34" s="118"/>
      <c r="AL34" s="118"/>
      <c r="AM34" s="118"/>
      <c r="AN34" s="118"/>
      <c r="BC34" s="13"/>
      <c r="BD34" s="197"/>
      <c r="BE34" s="202" t="s">
        <v>182</v>
      </c>
      <c r="BF34" s="198">
        <v>6</v>
      </c>
      <c r="BG34" s="199"/>
      <c r="BH34" s="199"/>
      <c r="BI34" s="199"/>
      <c r="BJ34" s="199"/>
      <c r="BK34" s="13"/>
      <c r="BL34" s="13"/>
    </row>
    <row r="35" spans="1:67" ht="20.25" customHeight="1">
      <c r="A35" s="15"/>
      <c r="F35" s="14"/>
      <c r="G35" s="14"/>
      <c r="H35" s="14"/>
      <c r="I35" s="14"/>
      <c r="J35" s="14"/>
      <c r="K35" s="92"/>
      <c r="L35" s="92"/>
      <c r="M35" s="92"/>
      <c r="N35" s="92"/>
      <c r="O35" s="92"/>
      <c r="P35" s="92"/>
      <c r="Q35" s="92"/>
      <c r="R35" s="15"/>
      <c r="S35" s="74"/>
      <c r="T35" s="74"/>
      <c r="AC35" s="118"/>
      <c r="AD35" s="118"/>
      <c r="AE35" s="118"/>
      <c r="AF35" s="118"/>
      <c r="AG35" s="118"/>
      <c r="AH35" s="118"/>
      <c r="AI35" s="118"/>
      <c r="AJ35" s="118"/>
      <c r="AK35" s="118"/>
      <c r="AL35" s="118"/>
      <c r="AM35" s="118"/>
      <c r="AN35" s="118"/>
      <c r="BD35" s="197"/>
      <c r="BE35" s="202" t="s">
        <v>183</v>
      </c>
      <c r="BF35" s="198">
        <v>6</v>
      </c>
      <c r="BG35" s="199"/>
      <c r="BH35" s="199"/>
      <c r="BI35" s="199"/>
      <c r="BJ35" s="199"/>
      <c r="BK35" s="13"/>
      <c r="BL35" s="13"/>
    </row>
    <row r="36" spans="1:67" ht="20.25" customHeight="1">
      <c r="A36" s="14"/>
      <c r="F36" s="36"/>
      <c r="G36" s="36"/>
      <c r="H36" s="36"/>
      <c r="I36" s="36"/>
      <c r="J36" s="36"/>
      <c r="K36" s="36"/>
      <c r="L36" s="36"/>
      <c r="M36" s="96"/>
      <c r="N36" s="96"/>
      <c r="O36" s="96"/>
      <c r="P36" s="96"/>
      <c r="Q36" s="96"/>
      <c r="R36" s="96"/>
      <c r="S36" s="96"/>
      <c r="T36" s="96"/>
      <c r="AC36" s="118"/>
      <c r="AD36" s="118"/>
      <c r="AE36" s="118"/>
      <c r="AF36" s="118"/>
      <c r="AG36" s="118"/>
      <c r="AH36" s="118"/>
      <c r="AI36" s="118"/>
      <c r="AJ36" s="118"/>
      <c r="AK36" s="118"/>
      <c r="AL36" s="118"/>
      <c r="AM36" s="118"/>
      <c r="AN36" s="118"/>
      <c r="BD36" s="199"/>
      <c r="BE36" s="202" t="s">
        <v>68</v>
      </c>
      <c r="BF36" s="198">
        <v>7</v>
      </c>
      <c r="BG36" s="199"/>
      <c r="BH36" s="199"/>
      <c r="BI36" s="199"/>
      <c r="BJ36" s="199"/>
      <c r="BK36" s="212"/>
      <c r="BL36" s="212"/>
    </row>
    <row r="37" spans="1:67" ht="20.25" customHeight="1">
      <c r="A37" s="14"/>
      <c r="F37" s="37"/>
      <c r="G37" s="37"/>
      <c r="H37" s="37"/>
      <c r="I37" s="37"/>
      <c r="J37" s="37"/>
      <c r="K37" s="37"/>
      <c r="L37" s="37"/>
      <c r="M37" s="97"/>
      <c r="N37" s="97"/>
      <c r="O37" s="97"/>
      <c r="P37" s="97"/>
      <c r="Q37" s="97"/>
      <c r="R37" s="97"/>
      <c r="S37" s="97"/>
      <c r="T37" s="97"/>
      <c r="AC37" s="118"/>
      <c r="AE37" s="118"/>
      <c r="AF37" s="118"/>
      <c r="AG37" s="118"/>
      <c r="AH37" s="118"/>
      <c r="AI37" s="118"/>
      <c r="AJ37" s="118"/>
      <c r="AK37" s="118"/>
      <c r="AL37" s="118"/>
      <c r="AM37" s="118"/>
      <c r="AN37" s="118"/>
      <c r="BD37" s="199"/>
      <c r="BE37" s="202" t="s">
        <v>184</v>
      </c>
      <c r="BF37" s="198">
        <v>6</v>
      </c>
      <c r="BG37" s="199"/>
      <c r="BH37" s="199"/>
      <c r="BI37" s="199"/>
      <c r="BJ37" s="199"/>
      <c r="BK37" s="212"/>
      <c r="BL37" s="212"/>
    </row>
    <row r="38" spans="1:67" ht="20.25" customHeight="1">
      <c r="A38" s="14"/>
      <c r="B38" s="35"/>
      <c r="C38" s="35"/>
      <c r="D38" s="35"/>
      <c r="E38" s="35"/>
      <c r="F38" s="6"/>
      <c r="G38" s="6"/>
      <c r="H38" s="6"/>
      <c r="I38" s="6"/>
      <c r="J38" s="6"/>
      <c r="K38" s="6"/>
      <c r="L38" s="6"/>
      <c r="M38" s="6"/>
      <c r="N38" s="6"/>
      <c r="O38" s="6"/>
      <c r="P38" s="6"/>
      <c r="Q38" s="6"/>
      <c r="R38" s="6"/>
      <c r="S38" s="6"/>
      <c r="T38" s="6"/>
      <c r="U38" s="111"/>
      <c r="V38" s="111"/>
      <c r="W38" s="74"/>
      <c r="X38" s="74"/>
      <c r="Y38" s="14"/>
      <c r="Z38" s="135"/>
      <c r="AA38" s="135"/>
      <c r="AB38" s="135"/>
      <c r="AC38" s="118"/>
      <c r="AD38" s="118"/>
      <c r="AE38" s="118"/>
      <c r="AF38" s="118"/>
      <c r="AG38" s="118"/>
      <c r="AH38" s="118"/>
      <c r="AI38" s="118"/>
      <c r="AJ38" s="118"/>
      <c r="AK38" s="118"/>
      <c r="AL38" s="118"/>
      <c r="AM38" s="118"/>
      <c r="AN38" s="118"/>
      <c r="BD38" s="199"/>
      <c r="BE38" s="202" t="s">
        <v>101</v>
      </c>
      <c r="BF38" s="198">
        <v>6</v>
      </c>
      <c r="BG38" s="197"/>
      <c r="BH38" s="197"/>
      <c r="BI38" s="197"/>
      <c r="BJ38" s="197"/>
      <c r="BK38" s="212"/>
      <c r="BL38" s="212"/>
    </row>
    <row r="39" spans="1:67" ht="20.25" customHeight="1">
      <c r="A39" s="14"/>
      <c r="B39" s="14"/>
      <c r="C39" s="14"/>
      <c r="D39" s="14"/>
      <c r="E39" s="14"/>
      <c r="F39" s="16"/>
      <c r="G39" s="16"/>
      <c r="H39" s="16"/>
      <c r="I39" s="16"/>
      <c r="J39" s="16"/>
      <c r="K39" s="16"/>
      <c r="L39" s="16"/>
      <c r="M39" s="16"/>
      <c r="N39" s="16"/>
      <c r="O39" s="16"/>
      <c r="P39" s="16"/>
      <c r="Q39" s="16"/>
      <c r="R39" s="16"/>
      <c r="S39" s="16"/>
      <c r="T39" s="16"/>
      <c r="U39" s="74"/>
      <c r="V39" s="74"/>
      <c r="W39" s="74"/>
      <c r="X39" s="74"/>
      <c r="Y39" s="74"/>
      <c r="Z39" s="74"/>
      <c r="AA39" s="74"/>
      <c r="AB39" s="74"/>
      <c r="AC39" s="118"/>
      <c r="AD39" s="118"/>
      <c r="AE39" s="118"/>
      <c r="AF39" s="118"/>
      <c r="AG39" s="118"/>
      <c r="AH39" s="118"/>
      <c r="AI39" s="118"/>
      <c r="AJ39" s="118"/>
      <c r="AK39" s="118"/>
      <c r="AL39" s="118"/>
      <c r="AM39" s="118"/>
      <c r="AN39" s="118"/>
      <c r="BD39" s="199"/>
      <c r="BE39" s="197"/>
      <c r="BF39" s="197"/>
      <c r="BG39" s="197"/>
      <c r="BH39" s="197"/>
      <c r="BI39" s="197"/>
      <c r="BJ39" s="197"/>
      <c r="BK39" s="212"/>
      <c r="BL39" s="212"/>
    </row>
    <row r="40" spans="1:67" ht="27" customHeight="1">
      <c r="A40" s="6"/>
      <c r="B40" s="36"/>
      <c r="C40" s="36"/>
      <c r="D40" s="36"/>
      <c r="E40" s="36"/>
      <c r="F40" s="39"/>
      <c r="G40" s="39"/>
      <c r="H40" s="39"/>
      <c r="I40" s="39"/>
      <c r="J40" s="16"/>
      <c r="K40" s="16"/>
      <c r="L40" s="16"/>
      <c r="M40" s="16"/>
      <c r="N40" s="16"/>
      <c r="O40" s="16"/>
      <c r="P40" s="16"/>
      <c r="Q40" s="16"/>
      <c r="R40" s="16"/>
      <c r="S40" s="16"/>
      <c r="T40" s="16"/>
      <c r="U40" s="96"/>
      <c r="V40" s="96"/>
      <c r="W40" s="96"/>
      <c r="X40" s="96"/>
      <c r="Y40" s="96"/>
      <c r="Z40" s="96"/>
      <c r="AA40" s="6"/>
      <c r="AB40" s="6"/>
      <c r="BD40" s="199"/>
      <c r="BE40" s="197"/>
      <c r="BF40" s="197"/>
      <c r="BG40" s="197"/>
      <c r="BH40" s="197"/>
      <c r="BI40" s="197"/>
      <c r="BJ40" s="197"/>
      <c r="BK40" s="212"/>
      <c r="BL40" s="212"/>
    </row>
    <row r="41" spans="1:67" ht="20.25" customHeight="1">
      <c r="A41" s="6"/>
      <c r="B41" s="37"/>
      <c r="C41" s="37"/>
      <c r="D41" s="37"/>
      <c r="E41" s="37"/>
      <c r="F41" s="39"/>
      <c r="G41" s="39"/>
      <c r="H41" s="39"/>
      <c r="I41" s="39"/>
      <c r="J41" s="16"/>
      <c r="K41" s="16"/>
      <c r="L41" s="16"/>
      <c r="M41" s="16"/>
      <c r="N41" s="16"/>
      <c r="O41" s="16"/>
      <c r="P41" s="16"/>
      <c r="Q41" s="16"/>
      <c r="R41" s="16"/>
      <c r="S41" s="16"/>
      <c r="T41" s="16"/>
      <c r="U41" s="97"/>
      <c r="V41" s="97"/>
      <c r="W41" s="97"/>
      <c r="X41" s="97"/>
      <c r="Y41" s="97"/>
      <c r="Z41" s="97"/>
      <c r="AA41" s="97"/>
      <c r="AB41" s="97"/>
      <c r="AC41" s="6"/>
      <c r="AD41" s="6"/>
      <c r="AE41" s="6"/>
      <c r="AF41" s="6"/>
      <c r="AG41" s="6"/>
      <c r="AH41" s="6"/>
      <c r="AI41" s="6"/>
      <c r="AJ41" s="6"/>
      <c r="AK41" s="6"/>
      <c r="AL41" s="6"/>
      <c r="AM41" s="6"/>
      <c r="AN41" s="6"/>
      <c r="BD41" s="199"/>
      <c r="BE41" s="199"/>
      <c r="BF41" s="199"/>
      <c r="BG41" s="199"/>
      <c r="BH41" s="199"/>
      <c r="BI41" s="199"/>
      <c r="BJ41" s="199"/>
      <c r="BK41" s="212"/>
      <c r="BL41" s="212"/>
    </row>
    <row r="42" spans="1:67" ht="11.25" customHeight="1">
      <c r="A42" s="6"/>
      <c r="B42" s="6"/>
      <c r="C42" s="6"/>
      <c r="D42" s="6"/>
      <c r="E42" s="6"/>
      <c r="F42" s="39"/>
      <c r="G42" s="39"/>
      <c r="H42" s="39"/>
      <c r="I42" s="39"/>
      <c r="J42" s="16"/>
      <c r="K42" s="16"/>
      <c r="L42" s="16"/>
      <c r="M42" s="16"/>
      <c r="N42" s="16"/>
      <c r="O42" s="16"/>
      <c r="P42" s="16"/>
      <c r="Q42" s="16"/>
      <c r="R42" s="16"/>
      <c r="S42" s="16"/>
      <c r="T42" s="16"/>
      <c r="U42" s="6"/>
      <c r="V42" s="6"/>
      <c r="W42" s="6"/>
      <c r="X42" s="6"/>
      <c r="Y42" s="6"/>
      <c r="Z42" s="6"/>
      <c r="AA42" s="6"/>
      <c r="AB42" s="6"/>
      <c r="AC42" s="6"/>
      <c r="AD42" s="6"/>
      <c r="AE42" s="6"/>
      <c r="AF42" s="6"/>
      <c r="AG42" s="6"/>
      <c r="AH42" s="6"/>
      <c r="AI42" s="6"/>
      <c r="AJ42" s="6"/>
      <c r="AK42" s="6"/>
      <c r="AL42" s="6"/>
      <c r="AM42" s="6"/>
      <c r="AN42" s="6"/>
      <c r="BD42" s="199"/>
      <c r="BE42" s="199"/>
      <c r="BF42" s="199"/>
      <c r="BG42" s="199"/>
      <c r="BH42" s="199"/>
      <c r="BI42" s="199"/>
      <c r="BJ42" s="199"/>
    </row>
    <row r="43" spans="1:67" s="6" customFormat="1" ht="20.25" customHeight="1">
      <c r="A43" s="0"/>
      <c r="B43" s="0"/>
      <c r="C43" s="0"/>
      <c r="D43" s="0"/>
      <c r="E43" s="0"/>
      <c r="F43" s="38"/>
      <c r="G43" s="38"/>
      <c r="H43" s="38"/>
      <c r="I43" s="38"/>
      <c r="J43" s="0"/>
      <c r="K43" s="0"/>
      <c r="L43" s="0"/>
      <c r="M43" s="0"/>
      <c r="N43" s="0"/>
      <c r="O43" s="0"/>
      <c r="P43" s="0"/>
      <c r="Q43" s="0"/>
      <c r="R43" s="0"/>
      <c r="S43" s="0"/>
      <c r="T43" s="0"/>
      <c r="U43" s="0"/>
      <c r="V43" s="0"/>
      <c r="W43" s="0"/>
      <c r="X43" s="0"/>
      <c r="Y43" s="0"/>
      <c r="Z43" s="0"/>
      <c r="AA43" s="0"/>
      <c r="AB43" s="0"/>
      <c r="BB43" s="13"/>
      <c r="BC43" s="13"/>
      <c r="BD43" s="197"/>
      <c r="BE43" s="197"/>
      <c r="BF43" s="197"/>
      <c r="BG43" s="197"/>
      <c r="BH43" s="197"/>
      <c r="BI43" s="197"/>
      <c r="BJ43" s="197"/>
      <c r="BK43" s="203"/>
      <c r="BL43" s="203"/>
      <c r="BM43" s="13"/>
      <c r="BN43" s="13"/>
      <c r="BO43" s="13"/>
    </row>
    <row r="44" spans="1:67" s="6" customFormat="1" ht="20.25" customHeight="1">
      <c r="A44" s="0"/>
      <c r="B44" s="38"/>
      <c r="C44" s="38"/>
      <c r="D44" s="38"/>
      <c r="E44" s="38"/>
      <c r="F44" s="0"/>
      <c r="G44" s="0"/>
      <c r="H44" s="0"/>
      <c r="I44" s="0"/>
      <c r="J44" s="0"/>
      <c r="K44" s="0"/>
      <c r="L44" s="0"/>
      <c r="M44" s="0"/>
      <c r="N44" s="0"/>
      <c r="O44" s="0"/>
      <c r="P44" s="0"/>
      <c r="Q44" s="0"/>
      <c r="R44" s="0"/>
      <c r="S44" s="0"/>
      <c r="T44" s="0"/>
      <c r="U44" s="0"/>
      <c r="V44" s="0"/>
      <c r="W44" s="0"/>
      <c r="X44" s="0"/>
      <c r="Y44" s="0"/>
      <c r="Z44" s="0"/>
      <c r="AA44" s="0"/>
      <c r="AB44" s="0"/>
      <c r="AD44" s="0"/>
      <c r="AE44" s="0"/>
      <c r="AF44" s="0"/>
      <c r="AG44" s="0"/>
      <c r="AH44" s="0"/>
      <c r="AI44" s="0"/>
      <c r="AJ44" s="0"/>
      <c r="AK44" s="0"/>
      <c r="AL44" s="0"/>
      <c r="AM44" s="0"/>
      <c r="AN44" s="0"/>
      <c r="BB44" s="13"/>
      <c r="BC44" s="13"/>
      <c r="BD44" s="197"/>
      <c r="BE44" s="197"/>
      <c r="BF44" s="197"/>
      <c r="BG44" s="197"/>
      <c r="BH44" s="197"/>
      <c r="BI44" s="197"/>
      <c r="BJ44" s="197"/>
      <c r="BK44" s="203"/>
      <c r="BL44" s="203"/>
      <c r="BM44" s="13"/>
      <c r="BN44" s="13"/>
      <c r="BO44" s="13"/>
    </row>
    <row r="45" spans="1:67" s="6" customFormat="1" ht="15" customHeight="1">
      <c r="A45" s="0"/>
      <c r="B45" s="38"/>
      <c r="C45" s="38"/>
      <c r="D45" s="38"/>
      <c r="E45" s="38"/>
      <c r="F45" s="0"/>
      <c r="G45" s="0"/>
      <c r="H45" s="0"/>
      <c r="I45" s="0"/>
      <c r="J45" s="0"/>
      <c r="K45" s="0"/>
      <c r="L45" s="0"/>
      <c r="M45" s="0"/>
      <c r="N45" s="0"/>
      <c r="O45" s="0"/>
      <c r="P45" s="0"/>
      <c r="Q45" s="0"/>
      <c r="R45" s="0"/>
      <c r="S45" s="0"/>
      <c r="T45" s="0"/>
      <c r="U45" s="0"/>
      <c r="V45" s="0"/>
      <c r="W45" s="0"/>
      <c r="X45" s="0"/>
      <c r="Y45" s="0"/>
      <c r="Z45" s="0"/>
      <c r="AA45" s="0"/>
      <c r="AB45" s="0"/>
      <c r="AD45" s="0"/>
      <c r="AE45" s="0"/>
      <c r="AF45" s="0"/>
      <c r="AG45" s="0"/>
      <c r="AH45" s="0"/>
      <c r="AI45" s="0"/>
      <c r="AJ45" s="0"/>
      <c r="AK45" s="0"/>
      <c r="AL45" s="0"/>
      <c r="AM45" s="0"/>
      <c r="AN45" s="0"/>
      <c r="BB45" s="13"/>
      <c r="BC45" s="13"/>
      <c r="BD45" s="197"/>
      <c r="BE45" s="197"/>
      <c r="BF45" s="197"/>
      <c r="BG45" s="197"/>
      <c r="BH45" s="197"/>
      <c r="BI45" s="197"/>
      <c r="BJ45" s="197"/>
      <c r="BK45" s="203"/>
      <c r="BL45" s="203"/>
      <c r="BM45" s="13"/>
      <c r="BN45" s="13"/>
      <c r="BO45" s="13"/>
    </row>
    <row r="46" spans="1:67" ht="20.25" customHeight="1">
      <c r="A46" s="16"/>
      <c r="B46" s="39"/>
      <c r="C46" s="39"/>
      <c r="D46" s="39"/>
      <c r="E46" s="39"/>
      <c r="F46" s="16"/>
      <c r="G46" s="16"/>
      <c r="H46" s="16"/>
      <c r="I46" s="16"/>
      <c r="J46" s="16"/>
      <c r="K46" s="16"/>
      <c r="L46" s="16"/>
      <c r="M46" s="16"/>
      <c r="N46" s="16"/>
      <c r="O46" s="16"/>
      <c r="P46" s="16"/>
      <c r="Q46" s="16"/>
      <c r="R46" s="16"/>
      <c r="S46" s="16"/>
      <c r="T46" s="16"/>
      <c r="U46" s="16"/>
      <c r="V46" s="16"/>
      <c r="W46" s="16"/>
      <c r="X46" s="16"/>
      <c r="Y46" s="16"/>
      <c r="Z46" s="16"/>
      <c r="AA46" s="16"/>
      <c r="AB46" s="16"/>
      <c r="BD46" s="199"/>
      <c r="BE46" s="199"/>
      <c r="BF46" s="199"/>
      <c r="BG46" s="199"/>
      <c r="BH46" s="199"/>
      <c r="BI46" s="199"/>
      <c r="BJ46" s="199"/>
    </row>
    <row r="47" spans="1:67" ht="20.25" customHeight="1">
      <c r="A47" s="16"/>
      <c r="B47" s="39"/>
      <c r="C47" s="39"/>
      <c r="D47" s="39"/>
      <c r="E47" s="39"/>
      <c r="F47" s="6"/>
      <c r="G47" s="6"/>
      <c r="H47" s="6"/>
      <c r="I47" s="6"/>
      <c r="J47" s="6"/>
      <c r="K47" s="6"/>
      <c r="L47" s="6"/>
      <c r="M47" s="6"/>
      <c r="N47" s="6"/>
      <c r="O47" s="6"/>
      <c r="P47" s="6"/>
      <c r="Q47" s="6"/>
      <c r="R47" s="6"/>
      <c r="S47" s="6"/>
      <c r="T47" s="6"/>
      <c r="U47" s="16"/>
      <c r="V47" s="16"/>
      <c r="W47" s="16"/>
      <c r="X47" s="16"/>
      <c r="Y47" s="16"/>
      <c r="Z47" s="16"/>
      <c r="AA47" s="16"/>
      <c r="AB47" s="16"/>
      <c r="BD47" s="199"/>
    </row>
    <row r="48" spans="1:67" ht="20.25" customHeight="1">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BD48" s="199"/>
    </row>
    <row r="49" spans="1:67" ht="20.25" customHeight="1">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BD49" s="199"/>
    </row>
    <row r="50" spans="1:67" ht="20.25" customHeight="1">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BD50" s="199"/>
    </row>
    <row r="51" spans="1:67" ht="20.25" customHeight="1">
      <c r="A51" s="6"/>
      <c r="B51" s="6"/>
      <c r="C51" s="6"/>
      <c r="D51" s="6"/>
      <c r="E51" s="6"/>
      <c r="F51" s="16"/>
      <c r="G51" s="16"/>
      <c r="H51" s="16"/>
      <c r="I51" s="16"/>
      <c r="J51" s="16"/>
      <c r="K51" s="16"/>
      <c r="L51" s="16"/>
      <c r="M51" s="16"/>
      <c r="N51" s="16"/>
      <c r="O51" s="16"/>
      <c r="P51" s="16"/>
      <c r="Q51" s="16"/>
      <c r="R51" s="16"/>
      <c r="S51" s="16"/>
      <c r="T51" s="16"/>
      <c r="U51" s="6"/>
      <c r="V51" s="6"/>
      <c r="W51" s="6"/>
      <c r="X51" s="6"/>
      <c r="Y51" s="6"/>
      <c r="Z51" s="6"/>
      <c r="AA51" s="6"/>
      <c r="AB51" s="6"/>
      <c r="AD51" s="158"/>
      <c r="BD51" s="199"/>
    </row>
    <row r="52" spans="1:67" ht="20.25" customHeight="1">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D52" s="158"/>
    </row>
    <row r="53" spans="1:67" ht="20.25" customHeight="1">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row>
    <row r="54" spans="1:67" ht="20.25" customHeight="1">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row>
    <row r="55" spans="1:67" ht="20.25" customHeight="1">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BE55" s="13"/>
      <c r="BF55" s="13"/>
      <c r="BG55" s="13"/>
      <c r="BH55" s="13"/>
      <c r="BI55" s="13"/>
      <c r="BJ55" s="13"/>
    </row>
    <row r="56" spans="1:67" ht="20.25" customHeight="1">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BE56" s="13"/>
      <c r="BF56" s="13"/>
      <c r="BG56" s="13"/>
      <c r="BH56" s="13"/>
      <c r="BI56" s="13"/>
      <c r="BJ56" s="13"/>
    </row>
    <row r="57" spans="1:67" ht="20.25" customHeight="1">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BE57" s="13"/>
      <c r="BF57" s="13"/>
      <c r="BG57" s="13"/>
      <c r="BH57" s="13"/>
      <c r="BI57" s="13"/>
      <c r="BJ57" s="13"/>
    </row>
    <row r="58" spans="1:67" ht="29.25" customHeight="1">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c r="AA58" s="16"/>
      <c r="AB58" s="16"/>
      <c r="AC58" s="6"/>
      <c r="AD58" s="6"/>
      <c r="AE58" s="6"/>
      <c r="AF58" s="6"/>
      <c r="AG58" s="6"/>
      <c r="AH58" s="6"/>
      <c r="AI58" s="6"/>
      <c r="AJ58" s="6"/>
      <c r="AK58" s="6"/>
      <c r="AL58" s="6"/>
      <c r="AM58" s="6"/>
      <c r="AN58" s="6"/>
      <c r="BE58" s="13"/>
      <c r="BF58" s="13"/>
      <c r="BG58" s="13"/>
      <c r="BH58" s="13"/>
      <c r="BI58" s="13"/>
      <c r="BJ58" s="13"/>
    </row>
    <row r="59" spans="1:67" ht="29.25" customHeight="1">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6"/>
      <c r="AD59" s="6"/>
      <c r="AE59" s="6"/>
      <c r="AF59" s="6"/>
      <c r="AG59" s="6"/>
      <c r="AH59" s="6"/>
      <c r="AI59" s="6"/>
      <c r="AJ59" s="6"/>
      <c r="AK59" s="6"/>
      <c r="AL59" s="6"/>
      <c r="AM59" s="6"/>
      <c r="AN59" s="6"/>
      <c r="BE59" s="13"/>
      <c r="BF59" s="13"/>
      <c r="BG59" s="13"/>
      <c r="BH59" s="13"/>
      <c r="BI59" s="13"/>
      <c r="BJ59" s="13"/>
    </row>
    <row r="60" spans="1:67" s="6" customFormat="1" ht="29.25" customHeight="1">
      <c r="A60" s="0"/>
      <c r="B60" s="0"/>
      <c r="C60" s="0"/>
      <c r="D60" s="0"/>
      <c r="E60" s="0"/>
      <c r="F60" s="0"/>
      <c r="G60" s="0"/>
      <c r="H60" s="0"/>
      <c r="I60" s="0"/>
      <c r="J60" s="0"/>
      <c r="K60" s="0"/>
      <c r="L60" s="0"/>
      <c r="M60" s="0"/>
      <c r="N60" s="0"/>
      <c r="O60" s="0"/>
      <c r="P60" s="0"/>
      <c r="Q60" s="0"/>
      <c r="R60" s="0"/>
      <c r="S60" s="0"/>
      <c r="T60" s="0"/>
      <c r="U60" s="0"/>
      <c r="V60" s="0"/>
      <c r="W60" s="0"/>
      <c r="X60" s="0"/>
      <c r="Y60" s="0"/>
      <c r="Z60" s="0"/>
      <c r="AA60" s="0"/>
      <c r="AB60" s="0"/>
      <c r="BB60" s="13"/>
      <c r="BC60" s="13"/>
      <c r="BD60" s="13"/>
      <c r="BE60" s="13"/>
      <c r="BF60" s="13"/>
      <c r="BG60" s="13"/>
      <c r="BH60" s="13"/>
      <c r="BI60" s="13"/>
      <c r="BJ60" s="13"/>
      <c r="BK60" s="203"/>
      <c r="BL60" s="203"/>
      <c r="BM60" s="13"/>
      <c r="BN60" s="13"/>
      <c r="BO60" s="13"/>
    </row>
    <row r="61" spans="1:67" s="6" customFormat="1" ht="55.5" customHeight="1">
      <c r="A61" s="0"/>
      <c r="B61" s="0"/>
      <c r="C61" s="0"/>
      <c r="D61" s="0"/>
      <c r="E61" s="0"/>
      <c r="F61" s="0"/>
      <c r="G61" s="0"/>
      <c r="H61" s="0"/>
      <c r="I61" s="0"/>
      <c r="J61" s="0"/>
      <c r="K61" s="0"/>
      <c r="L61" s="0"/>
      <c r="M61" s="0"/>
      <c r="N61" s="0"/>
      <c r="O61" s="0"/>
      <c r="P61" s="0"/>
      <c r="Q61" s="0"/>
      <c r="R61" s="0"/>
      <c r="S61" s="0"/>
      <c r="T61" s="0"/>
      <c r="U61" s="0"/>
      <c r="V61" s="0"/>
      <c r="W61" s="0"/>
      <c r="X61" s="0"/>
      <c r="Y61" s="0"/>
      <c r="Z61" s="0"/>
      <c r="AA61" s="0"/>
      <c r="AB61" s="0"/>
      <c r="BB61" s="13"/>
      <c r="BC61" s="13"/>
      <c r="BD61" s="13"/>
      <c r="BE61" s="203"/>
      <c r="BF61" s="203"/>
      <c r="BG61" s="203"/>
      <c r="BH61" s="203"/>
      <c r="BI61" s="203"/>
      <c r="BJ61" s="203"/>
      <c r="BK61" s="203"/>
      <c r="BL61" s="203"/>
      <c r="BM61" s="13"/>
      <c r="BN61" s="13"/>
      <c r="BO61" s="13"/>
    </row>
    <row r="62" spans="1:67" s="6" customFormat="1" ht="48" customHeight="1">
      <c r="A62" s="0"/>
      <c r="B62" s="0"/>
      <c r="C62" s="0"/>
      <c r="D62" s="0"/>
      <c r="E62" s="0"/>
      <c r="F62" s="0"/>
      <c r="G62" s="0"/>
      <c r="H62" s="0"/>
      <c r="I62" s="0"/>
      <c r="J62" s="0"/>
      <c r="K62" s="0"/>
      <c r="L62" s="0"/>
      <c r="M62" s="0"/>
      <c r="N62" s="0"/>
      <c r="O62" s="0"/>
      <c r="P62" s="0"/>
      <c r="Q62" s="0"/>
      <c r="R62" s="0"/>
      <c r="S62" s="0"/>
      <c r="T62" s="0"/>
      <c r="U62" s="0"/>
      <c r="V62" s="0"/>
      <c r="W62" s="0"/>
      <c r="X62" s="0"/>
      <c r="Y62" s="0"/>
      <c r="Z62" s="0"/>
      <c r="AA62" s="0"/>
      <c r="AB62" s="0"/>
      <c r="BB62" s="13"/>
      <c r="BC62" s="13"/>
      <c r="BD62" s="13"/>
      <c r="BE62" s="203"/>
      <c r="BF62" s="203"/>
      <c r="BG62" s="203"/>
      <c r="BH62" s="203"/>
      <c r="BI62" s="203"/>
      <c r="BJ62" s="203"/>
      <c r="BK62" s="203"/>
      <c r="BL62" s="203"/>
      <c r="BM62" s="13"/>
      <c r="BN62" s="13"/>
      <c r="BO62" s="13"/>
    </row>
    <row r="63" spans="1:67" s="6" customFormat="1" ht="65.25" customHeight="1">
      <c r="A63" s="0"/>
      <c r="B63" s="0"/>
      <c r="C63" s="0"/>
      <c r="D63" s="0"/>
      <c r="E63" s="0"/>
      <c r="F63" s="0"/>
      <c r="G63" s="0"/>
      <c r="H63" s="0"/>
      <c r="I63" s="0"/>
      <c r="J63" s="0"/>
      <c r="K63" s="0"/>
      <c r="L63" s="0"/>
      <c r="M63" s="0"/>
      <c r="N63" s="0"/>
      <c r="O63" s="0"/>
      <c r="P63" s="0"/>
      <c r="Q63" s="0"/>
      <c r="R63" s="0"/>
      <c r="S63" s="0"/>
      <c r="T63" s="0"/>
      <c r="U63" s="0"/>
      <c r="V63" s="0"/>
      <c r="W63" s="0"/>
      <c r="X63" s="0"/>
      <c r="Y63" s="0"/>
      <c r="Z63" s="0"/>
      <c r="AA63" s="0"/>
      <c r="AB63" s="0"/>
      <c r="BB63" s="13"/>
      <c r="BC63" s="13"/>
      <c r="BD63" s="13"/>
      <c r="BE63" s="203"/>
      <c r="BF63" s="203"/>
      <c r="BG63" s="203"/>
      <c r="BH63" s="203"/>
      <c r="BI63" s="203"/>
      <c r="BJ63" s="203"/>
      <c r="BK63" s="203"/>
      <c r="BL63" s="203"/>
      <c r="BM63" s="13"/>
      <c r="BN63" s="13"/>
      <c r="BO63" s="13"/>
    </row>
    <row r="64" spans="1:67" s="6" customFormat="1" ht="29.45" customHeight="1">
      <c r="A64" s="0"/>
      <c r="B64" s="0"/>
      <c r="C64" s="0"/>
      <c r="D64" s="0"/>
      <c r="E64" s="0"/>
      <c r="F64" s="0"/>
      <c r="G64" s="0"/>
      <c r="H64" s="0"/>
      <c r="I64" s="0"/>
      <c r="J64" s="0"/>
      <c r="K64" s="0"/>
      <c r="L64" s="0"/>
      <c r="M64" s="0"/>
      <c r="N64" s="0"/>
      <c r="O64" s="0"/>
      <c r="P64" s="0"/>
      <c r="Q64" s="0"/>
      <c r="R64" s="0"/>
      <c r="S64" s="0"/>
      <c r="T64" s="0"/>
      <c r="U64" s="0"/>
      <c r="V64" s="0"/>
      <c r="W64" s="0"/>
      <c r="X64" s="0"/>
      <c r="Y64" s="0"/>
      <c r="Z64" s="0"/>
      <c r="AA64" s="0"/>
      <c r="AB64" s="0"/>
      <c r="AD64" s="0"/>
      <c r="AE64" s="0"/>
      <c r="AF64" s="0"/>
      <c r="AG64" s="0"/>
      <c r="AH64" s="0"/>
      <c r="AI64" s="0"/>
      <c r="AJ64" s="0"/>
      <c r="AK64" s="0"/>
      <c r="AL64" s="0"/>
      <c r="AM64" s="0"/>
      <c r="AN64" s="0"/>
      <c r="BB64" s="13"/>
      <c r="BC64" s="13"/>
      <c r="BD64" s="13"/>
      <c r="BE64" s="203"/>
      <c r="BF64" s="203"/>
      <c r="BG64" s="203"/>
      <c r="BH64" s="203"/>
      <c r="BI64" s="203"/>
      <c r="BJ64" s="203"/>
      <c r="BK64" s="203"/>
      <c r="BL64" s="203"/>
      <c r="BM64" s="13"/>
      <c r="BN64" s="13"/>
      <c r="BO64" s="13"/>
    </row>
    <row r="65" spans="1:67" s="6" customFormat="1" ht="20.100000000000001" customHeight="1">
      <c r="A65" s="0"/>
      <c r="B65" s="0"/>
      <c r="C65" s="0"/>
      <c r="D65" s="0"/>
      <c r="E65" s="0"/>
      <c r="F65" s="0"/>
      <c r="G65" s="0"/>
      <c r="H65" s="0"/>
      <c r="I65" s="0"/>
      <c r="J65" s="0"/>
      <c r="K65" s="0"/>
      <c r="L65" s="0"/>
      <c r="M65" s="0"/>
      <c r="N65" s="0"/>
      <c r="O65" s="0"/>
      <c r="P65" s="0"/>
      <c r="Q65" s="0"/>
      <c r="R65" s="0"/>
      <c r="S65" s="0"/>
      <c r="T65" s="0"/>
      <c r="U65" s="0"/>
      <c r="V65" s="0"/>
      <c r="W65" s="0"/>
      <c r="X65" s="0"/>
      <c r="Y65" s="0"/>
      <c r="Z65" s="0"/>
      <c r="AA65" s="0"/>
      <c r="AB65" s="0"/>
      <c r="AD65" s="0"/>
      <c r="AE65" s="0"/>
      <c r="AF65" s="0"/>
      <c r="AG65" s="0"/>
      <c r="AH65" s="0"/>
      <c r="AI65" s="0"/>
      <c r="AJ65" s="0"/>
      <c r="AK65" s="0"/>
      <c r="AL65" s="0"/>
      <c r="AM65" s="0"/>
      <c r="AN65" s="0"/>
      <c r="BB65" s="13"/>
      <c r="BC65" s="13"/>
      <c r="BD65" s="13"/>
      <c r="BE65" s="203"/>
      <c r="BF65" s="203"/>
      <c r="BG65" s="203"/>
      <c r="BH65" s="203"/>
      <c r="BI65" s="203"/>
      <c r="BJ65" s="203"/>
      <c r="BK65" s="203"/>
      <c r="BL65" s="203"/>
      <c r="BM65" s="13"/>
      <c r="BN65" s="13"/>
      <c r="BO65" s="13"/>
    </row>
    <row r="66" spans="1:67" ht="18.75" customHeight="1"/>
    <row r="67" spans="1:67" ht="18" customHeight="1"/>
    <row r="68" spans="1:67" ht="18" customHeight="1"/>
    <row r="69" spans="1:67" ht="18" customHeight="1"/>
    <row r="70" spans="1:67" ht="18" customHeight="1"/>
  </sheetData>
  <protectedRanges>
    <protectedRange sqref="N11:N12 W11 N14:V20 P21:T21 Y21:AB21 N22:V22 N27 X28:Y28 X29:AA29 B49:C50" name="範囲1"/>
  </protectedRanges>
  <sortState ref="BK2:BM50">
    <sortCondition ref="BK2:BK50"/>
  </sortState>
  <mergeCells count="76">
    <mergeCell ref="Q1:X1"/>
    <mergeCell ref="AE1:AH1"/>
    <mergeCell ref="A2:AN2"/>
    <mergeCell ref="B4:E4"/>
    <mergeCell ref="F4:H4"/>
    <mergeCell ref="I4:Q4"/>
    <mergeCell ref="R4:T4"/>
    <mergeCell ref="U4:V4"/>
    <mergeCell ref="W4:AM4"/>
    <mergeCell ref="F5:H5"/>
    <mergeCell ref="I5:Q5"/>
    <mergeCell ref="R5:T5"/>
    <mergeCell ref="U5:AA5"/>
    <mergeCell ref="F6:H6"/>
    <mergeCell ref="J6:K6"/>
    <mergeCell ref="N6:O6"/>
    <mergeCell ref="R6:S6"/>
    <mergeCell ref="U6:V6"/>
    <mergeCell ref="W6:X6"/>
    <mergeCell ref="AB6:AC6"/>
    <mergeCell ref="AD6:AG6"/>
    <mergeCell ref="AI6:AM6"/>
    <mergeCell ref="F7:H7"/>
    <mergeCell ref="I7:K7"/>
    <mergeCell ref="L7:M7"/>
    <mergeCell ref="N7:Q7"/>
    <mergeCell ref="R7:T7"/>
    <mergeCell ref="U7:AA7"/>
    <mergeCell ref="AB7:AI7"/>
    <mergeCell ref="AJ7:AM7"/>
    <mergeCell ref="F8:H8"/>
    <mergeCell ref="I8:K8"/>
    <mergeCell ref="M8:Q8"/>
    <mergeCell ref="R8:V8"/>
    <mergeCell ref="W8:AA8"/>
    <mergeCell ref="AB8:AE8"/>
    <mergeCell ref="AF8:AH8"/>
    <mergeCell ref="AJ8:AM8"/>
    <mergeCell ref="B9:AM9"/>
    <mergeCell ref="B12:H12"/>
    <mergeCell ref="I12:R12"/>
    <mergeCell ref="S12:AB12"/>
    <mergeCell ref="AC12:AM12"/>
    <mergeCell ref="C13:H13"/>
    <mergeCell ref="I13:Q13"/>
    <mergeCell ref="S13:AA13"/>
    <mergeCell ref="AC13:AK13"/>
    <mergeCell ref="AL13:AM13"/>
    <mergeCell ref="C14:H14"/>
    <mergeCell ref="I14:Q14"/>
    <mergeCell ref="S14:AA14"/>
    <mergeCell ref="AC14:AK14"/>
    <mergeCell ref="AL14:AM14"/>
    <mergeCell ref="C15:H15"/>
    <mergeCell ref="I15:Q15"/>
    <mergeCell ref="S15:AA15"/>
    <mergeCell ref="AC15:AK15"/>
    <mergeCell ref="AL15:AM15"/>
    <mergeCell ref="C16:H16"/>
    <mergeCell ref="I16:Q16"/>
    <mergeCell ref="S16:AA16"/>
    <mergeCell ref="AC16:AK16"/>
    <mergeCell ref="AL16:AM16"/>
    <mergeCell ref="B17:AB17"/>
    <mergeCell ref="AC17:AK17"/>
    <mergeCell ref="AL17:AM17"/>
    <mergeCell ref="B20:AB20"/>
    <mergeCell ref="AC20:AK20"/>
    <mergeCell ref="AL20:AM20"/>
    <mergeCell ref="B21:AB21"/>
    <mergeCell ref="AC21:AK21"/>
    <mergeCell ref="AL21:AM21"/>
    <mergeCell ref="B22:AM22"/>
    <mergeCell ref="B5:E6"/>
    <mergeCell ref="B7:E8"/>
    <mergeCell ref="AO1:BA22"/>
  </mergeCells>
  <phoneticPr fontId="5"/>
  <conditionalFormatting sqref="W8 N36">
    <cfRule type="expression" dxfId="83" priority="10">
      <formula>OR($U$5=8,#REF!="■")</formula>
    </cfRule>
  </conditionalFormatting>
  <conditionalFormatting sqref="I7 L7">
    <cfRule type="expression" dxfId="82" priority="13">
      <formula>OR($U$5=8,#REF!="■")</formula>
    </cfRule>
  </conditionalFormatting>
  <conditionalFormatting sqref="AJ8">
    <cfRule type="containsText" dxfId="81" priority="3" text="個別計算書を確認">
      <formula>NOT(ISERROR(SEARCH("個別計算書を確認",AJ8)))</formula>
    </cfRule>
  </conditionalFormatting>
  <conditionalFormatting sqref="AJ8">
    <cfRule type="containsText" dxfId="80" priority="4" text="NG">
      <formula>NOT(ISERROR(SEARCH("NG",AJ8)))</formula>
    </cfRule>
  </conditionalFormatting>
  <conditionalFormatting sqref="I5">
    <cfRule type="expression" dxfId="79" priority="15">
      <formula>AND($I$5="□",#REF!="□",#REF!="□",#REF!="□",#REF!="□",#REF!="□")</formula>
    </cfRule>
  </conditionalFormatting>
  <conditionalFormatting sqref="AD6">
    <cfRule type="cellIs" dxfId="78" priority="14" operator="between">
      <formula>0</formula>
      <formula>0</formula>
    </cfRule>
  </conditionalFormatting>
  <conditionalFormatting sqref="R7">
    <cfRule type="expression" dxfId="77" priority="9">
      <formula>OR($U$5=8,#REF!="■")</formula>
    </cfRule>
  </conditionalFormatting>
  <conditionalFormatting sqref="AJ7:AM7">
    <cfRule type="cellIs" dxfId="76" priority="2" operator="equal">
      <formula>"必要※"</formula>
    </cfRule>
  </conditionalFormatting>
  <conditionalFormatting sqref="AC20:AC21">
    <cfRule type="cellIs" dxfId="75" priority="5" operator="between">
      <formula>0</formula>
      <formula>0</formula>
    </cfRule>
  </conditionalFormatting>
  <conditionalFormatting sqref="U32">
    <cfRule type="expression" dxfId="74" priority="12" stopIfTrue="1">
      <formula>#REF!="■"</formula>
    </cfRule>
  </conditionalFormatting>
  <dataValidations count="3">
    <dataValidation type="custom" imeMode="disabled" allowBlank="1" showDropDown="0" showInputMessage="1" showErrorMessage="1" errorTitle="入力エラー" error="小数点は第二位まで、三位以下切り捨てで入力して下さい。" sqref="AD6 W6:X6 R6:S6 N6:O6 J6:K6">
      <formula1>J6-ROUNDDOWN(J6,2)=0</formula1>
    </dataValidation>
    <dataValidation type="list" allowBlank="1" showDropDown="0" showInputMessage="1" showErrorMessage="1" sqref="R7:T7">
      <formula1>$BI$2:$BI$13</formula1>
    </dataValidation>
    <dataValidation type="list" allowBlank="1" showDropDown="0" showInputMessage="1" showErrorMessage="1" sqref="I5:Q5">
      <formula1>$BE$2:$BE$38</formula1>
    </dataValidation>
  </dataValidations>
  <printOptions horizontalCentered="1"/>
  <pageMargins left="0.31496062992125984" right="0.31496062992125984" top="0.55118110236220474" bottom="0.35433070866141736" header="0.31496062992125984" footer="0.31496062992125984"/>
  <pageSetup paperSize="9" fitToWidth="1" fitToHeight="1"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D4F3B5"/>
  </sheetPr>
  <dimension ref="A1:AE148"/>
  <sheetViews>
    <sheetView tabSelected="1" view="pageBreakPreview" zoomScale="85" zoomScaleNormal="55" zoomScaleSheetLayoutView="85" workbookViewId="0">
      <selection activeCell="R1" sqref="R1:AE23"/>
    </sheetView>
  </sheetViews>
  <sheetFormatPr defaultColWidth="9" defaultRowHeight="12"/>
  <cols>
    <col min="1" max="1" width="5.5" style="118" customWidth="1"/>
    <col min="2" max="2" width="8.25" style="118" customWidth="1"/>
    <col min="3" max="3" width="9.5" style="118" customWidth="1"/>
    <col min="4" max="4" width="14.625" style="118" customWidth="1"/>
    <col min="5" max="5" width="3.375" style="118" customWidth="1"/>
    <col min="6" max="6" width="14.625" style="118" customWidth="1"/>
    <col min="7" max="7" width="3.375" style="118" customWidth="1"/>
    <col min="8" max="8" width="16.875" style="118" customWidth="1"/>
    <col min="9" max="9" width="3.375" style="118" customWidth="1"/>
    <col min="10" max="10" width="19.75" style="118" customWidth="1"/>
    <col min="11" max="15" width="6.75" style="118" customWidth="1"/>
    <col min="16" max="16" width="9.75" style="118" customWidth="1"/>
    <col min="17" max="17" width="6.75" style="118" customWidth="1"/>
    <col min="18" max="18" width="3.875" style="118" customWidth="1"/>
    <col min="19" max="45" width="10.625" style="118" customWidth="1"/>
    <col min="46" max="50" width="9" style="118"/>
    <col min="51" max="54" width="12.75" style="118" customWidth="1"/>
    <col min="55" max="16384" width="9" style="118"/>
  </cols>
  <sheetData>
    <row r="1" spans="1:31" ht="17.25" customHeight="1">
      <c r="A1" s="221" t="s">
        <v>126</v>
      </c>
      <c r="B1" s="13"/>
      <c r="C1" s="13"/>
      <c r="D1" s="13"/>
      <c r="E1" s="13"/>
      <c r="F1" s="13"/>
      <c r="G1" s="13"/>
      <c r="H1" s="13"/>
      <c r="I1" s="13"/>
      <c r="J1" s="13"/>
      <c r="K1" s="336"/>
      <c r="L1" s="13"/>
      <c r="M1" s="358" t="s">
        <v>5</v>
      </c>
      <c r="N1" s="358"/>
      <c r="O1" s="381" t="str">
        <f>'様式ウ｜総括表'!U5</f>
        <v/>
      </c>
      <c r="P1" s="358"/>
      <c r="Q1" s="358"/>
      <c r="R1" s="409" t="s">
        <v>167</v>
      </c>
      <c r="S1" s="409"/>
      <c r="T1" s="409"/>
      <c r="U1" s="409"/>
      <c r="V1" s="409"/>
      <c r="W1" s="409"/>
      <c r="X1" s="409"/>
      <c r="Y1" s="409"/>
      <c r="Z1" s="409"/>
      <c r="AA1" s="409"/>
      <c r="AB1" s="409"/>
      <c r="AC1" s="409"/>
      <c r="AD1" s="409"/>
      <c r="AE1" s="409"/>
    </row>
    <row r="2" spans="1:31" ht="17.25" customHeight="1">
      <c r="A2" s="222"/>
      <c r="B2" s="2"/>
      <c r="C2" s="2"/>
      <c r="D2" s="2"/>
      <c r="E2" s="2"/>
      <c r="F2" s="2"/>
      <c r="G2" s="2"/>
      <c r="H2" s="2"/>
      <c r="I2" s="2"/>
      <c r="J2" s="2"/>
      <c r="K2" s="337"/>
      <c r="L2" s="2"/>
      <c r="M2" s="358" t="s">
        <v>75</v>
      </c>
      <c r="N2" s="358"/>
      <c r="O2" s="382">
        <f>'様式ウ｜総括表'!I4</f>
        <v>0</v>
      </c>
      <c r="P2" s="382"/>
      <c r="Q2" s="382"/>
      <c r="R2" s="410"/>
      <c r="S2" s="410"/>
      <c r="T2" s="410"/>
      <c r="U2" s="410"/>
      <c r="V2" s="410"/>
      <c r="W2" s="410"/>
      <c r="X2" s="410"/>
      <c r="Y2" s="410"/>
      <c r="Z2" s="410"/>
      <c r="AA2" s="410"/>
      <c r="AB2" s="410"/>
      <c r="AC2" s="410"/>
      <c r="AD2" s="410"/>
      <c r="AE2" s="410"/>
    </row>
    <row r="3" spans="1:31" ht="12" customHeight="1">
      <c r="A3" s="13"/>
      <c r="B3" s="13"/>
      <c r="C3" s="13"/>
      <c r="D3" s="13"/>
      <c r="E3" s="13"/>
      <c r="F3" s="13"/>
      <c r="G3" s="13"/>
      <c r="H3" s="13"/>
      <c r="I3" s="13"/>
      <c r="J3" s="13"/>
      <c r="K3" s="336"/>
      <c r="L3" s="13"/>
      <c r="M3" s="13"/>
      <c r="N3" s="13"/>
      <c r="O3" s="197"/>
      <c r="P3" s="114"/>
      <c r="Q3" s="63"/>
      <c r="R3" s="409"/>
      <c r="S3" s="409"/>
      <c r="T3" s="409"/>
      <c r="U3" s="409"/>
      <c r="V3" s="409"/>
      <c r="W3" s="409"/>
      <c r="X3" s="409"/>
      <c r="Y3" s="409"/>
      <c r="Z3" s="409"/>
      <c r="AA3" s="409"/>
      <c r="AB3" s="409"/>
      <c r="AC3" s="409"/>
      <c r="AD3" s="409"/>
      <c r="AE3" s="409"/>
    </row>
    <row r="4" spans="1:31" s="219" customFormat="1" ht="23.25" customHeight="1">
      <c r="A4" s="223" t="s">
        <v>133</v>
      </c>
      <c r="B4" s="241"/>
      <c r="C4" s="241"/>
      <c r="D4" s="241"/>
      <c r="E4" s="241"/>
      <c r="F4" s="241"/>
      <c r="G4" s="241"/>
      <c r="H4" s="241"/>
      <c r="I4" s="241"/>
      <c r="J4" s="241"/>
      <c r="K4" s="241"/>
      <c r="L4" s="241"/>
      <c r="M4" s="241"/>
      <c r="N4" s="241"/>
      <c r="O4" s="241"/>
      <c r="P4" s="241"/>
      <c r="Q4" s="397"/>
      <c r="R4" s="409"/>
      <c r="S4" s="409"/>
      <c r="T4" s="409"/>
      <c r="U4" s="409"/>
      <c r="V4" s="409"/>
      <c r="W4" s="409"/>
      <c r="X4" s="409"/>
      <c r="Y4" s="409"/>
      <c r="Z4" s="409"/>
      <c r="AA4" s="409"/>
      <c r="AB4" s="409"/>
      <c r="AC4" s="409"/>
      <c r="AD4" s="409"/>
      <c r="AE4" s="409"/>
    </row>
    <row r="5" spans="1:31" s="219" customFormat="1" ht="17.25" customHeight="1">
      <c r="A5" s="2"/>
      <c r="B5" s="2"/>
      <c r="C5" s="199"/>
      <c r="D5" s="199"/>
      <c r="E5" s="199"/>
      <c r="F5" s="199"/>
      <c r="G5" s="199"/>
      <c r="H5" s="199"/>
      <c r="I5" s="199"/>
      <c r="J5" s="199"/>
      <c r="K5" s="199"/>
      <c r="L5" s="348">
        <v>1</v>
      </c>
      <c r="M5" s="348"/>
      <c r="N5" s="370" t="s">
        <v>26</v>
      </c>
      <c r="O5" s="383">
        <v>2</v>
      </c>
      <c r="P5" s="383"/>
      <c r="Q5" s="383"/>
      <c r="R5" s="409"/>
      <c r="S5" s="409"/>
      <c r="T5" s="409"/>
      <c r="U5" s="409"/>
      <c r="V5" s="409"/>
      <c r="W5" s="409"/>
      <c r="X5" s="409"/>
      <c r="Y5" s="409"/>
      <c r="Z5" s="409"/>
      <c r="AA5" s="409"/>
      <c r="AB5" s="409"/>
      <c r="AC5" s="409"/>
      <c r="AD5" s="409"/>
      <c r="AE5" s="409"/>
    </row>
    <row r="6" spans="1:31" ht="17.25" customHeight="1">
      <c r="A6" s="199" t="s">
        <v>153</v>
      </c>
      <c r="B6" s="242"/>
      <c r="C6" s="242"/>
      <c r="D6" s="242"/>
      <c r="E6" s="242"/>
      <c r="F6" s="242"/>
      <c r="G6" s="242"/>
      <c r="H6" s="242"/>
      <c r="I6" s="242"/>
      <c r="J6" s="242"/>
      <c r="K6" s="242"/>
      <c r="L6" s="242"/>
      <c r="M6" s="242"/>
      <c r="N6" s="2"/>
      <c r="O6" s="2"/>
      <c r="P6" s="2"/>
      <c r="Q6" s="242"/>
      <c r="R6" s="409"/>
      <c r="S6" s="409"/>
      <c r="T6" s="409"/>
      <c r="U6" s="409"/>
      <c r="V6" s="409"/>
      <c r="W6" s="409"/>
      <c r="X6" s="409"/>
      <c r="Y6" s="409"/>
      <c r="Z6" s="409"/>
      <c r="AA6" s="409"/>
      <c r="AB6" s="409"/>
      <c r="AC6" s="409"/>
      <c r="AD6" s="409"/>
      <c r="AE6" s="409"/>
    </row>
    <row r="7" spans="1:31" ht="53.25" customHeight="1">
      <c r="A7" s="224" t="s">
        <v>39</v>
      </c>
      <c r="B7" s="243" t="s">
        <v>32</v>
      </c>
      <c r="C7" s="243" t="s">
        <v>4</v>
      </c>
      <c r="D7" s="271" t="s">
        <v>11</v>
      </c>
      <c r="E7" s="283"/>
      <c r="F7" s="271" t="s">
        <v>33</v>
      </c>
      <c r="G7" s="283"/>
      <c r="H7" s="271" t="s">
        <v>34</v>
      </c>
      <c r="I7" s="283"/>
      <c r="J7" s="271" t="s">
        <v>35</v>
      </c>
      <c r="K7" s="338" t="s">
        <v>23</v>
      </c>
      <c r="L7" s="271" t="s">
        <v>138</v>
      </c>
      <c r="M7" s="271" t="s">
        <v>140</v>
      </c>
      <c r="N7" s="271" t="s">
        <v>141</v>
      </c>
      <c r="O7" s="271" t="s">
        <v>74</v>
      </c>
      <c r="P7" s="390" t="s">
        <v>142</v>
      </c>
      <c r="Q7" s="398" t="s">
        <v>36</v>
      </c>
      <c r="R7" s="409"/>
      <c r="S7" s="409"/>
      <c r="T7" s="409"/>
      <c r="U7" s="409"/>
      <c r="V7" s="409"/>
      <c r="W7" s="409"/>
      <c r="X7" s="409"/>
      <c r="Y7" s="409"/>
      <c r="Z7" s="409"/>
      <c r="AA7" s="409"/>
      <c r="AB7" s="409"/>
      <c r="AC7" s="409"/>
      <c r="AD7" s="409"/>
      <c r="AE7" s="409"/>
    </row>
    <row r="8" spans="1:31" ht="17.25" customHeight="1">
      <c r="A8" s="225" t="s">
        <v>27</v>
      </c>
      <c r="B8" s="244"/>
      <c r="C8" s="258" t="s">
        <v>37</v>
      </c>
      <c r="D8" s="272"/>
      <c r="E8" s="284"/>
      <c r="F8" s="296"/>
      <c r="G8" s="309"/>
      <c r="H8" s="296"/>
      <c r="I8" s="309"/>
      <c r="J8" s="328"/>
      <c r="K8" s="339"/>
      <c r="L8" s="349"/>
      <c r="M8" s="359"/>
      <c r="N8" s="371" t="str">
        <f t="shared" ref="N8:N31" si="0">IFERROR(ROUNDDOWN(M8/1000/L8,1),"")</f>
        <v/>
      </c>
      <c r="O8" s="384">
        <f>SUM(N8:N9)</f>
        <v>0</v>
      </c>
      <c r="P8" s="391"/>
      <c r="Q8" s="399" t="str">
        <f>IF(P8="","",IF(O8&gt;=$U$28,"OK","NG"))</f>
        <v/>
      </c>
      <c r="R8" s="409"/>
      <c r="S8" s="409"/>
      <c r="T8" s="409"/>
      <c r="U8" s="409"/>
      <c r="V8" s="409"/>
      <c r="W8" s="409"/>
      <c r="X8" s="409"/>
      <c r="Y8" s="409"/>
      <c r="Z8" s="409"/>
      <c r="AA8" s="409"/>
      <c r="AB8" s="409"/>
      <c r="AC8" s="409"/>
      <c r="AD8" s="409"/>
      <c r="AE8" s="409"/>
    </row>
    <row r="9" spans="1:31" ht="17.25" customHeight="1">
      <c r="A9" s="226"/>
      <c r="B9" s="245"/>
      <c r="C9" s="259" t="str">
        <f>IF(D8="吹込・吹付","施工業者","二層目")</f>
        <v>二層目</v>
      </c>
      <c r="D9" s="273"/>
      <c r="E9" s="285"/>
      <c r="F9" s="297"/>
      <c r="G9" s="310"/>
      <c r="H9" s="297"/>
      <c r="I9" s="310"/>
      <c r="J9" s="329"/>
      <c r="K9" s="340"/>
      <c r="L9" s="350"/>
      <c r="M9" s="360"/>
      <c r="N9" s="372" t="str">
        <f t="shared" si="0"/>
        <v/>
      </c>
      <c r="O9" s="385"/>
      <c r="P9" s="392"/>
      <c r="Q9" s="400"/>
      <c r="R9" s="409"/>
      <c r="S9" s="409"/>
      <c r="T9" s="409"/>
      <c r="U9" s="409"/>
      <c r="V9" s="409"/>
      <c r="W9" s="409"/>
      <c r="X9" s="409"/>
      <c r="Y9" s="409"/>
      <c r="Z9" s="409"/>
      <c r="AA9" s="409"/>
      <c r="AB9" s="409"/>
      <c r="AC9" s="409"/>
      <c r="AD9" s="409"/>
      <c r="AE9" s="409"/>
    </row>
    <row r="10" spans="1:31" ht="17.25" customHeight="1">
      <c r="A10" s="226"/>
      <c r="B10" s="246"/>
      <c r="C10" s="260" t="s">
        <v>37</v>
      </c>
      <c r="D10" s="274"/>
      <c r="E10" s="286"/>
      <c r="F10" s="298"/>
      <c r="G10" s="311"/>
      <c r="H10" s="298"/>
      <c r="I10" s="311"/>
      <c r="J10" s="330"/>
      <c r="K10" s="341"/>
      <c r="L10" s="351"/>
      <c r="M10" s="361"/>
      <c r="N10" s="373" t="str">
        <f t="shared" si="0"/>
        <v/>
      </c>
      <c r="O10" s="385">
        <f>SUM(N10:N11)</f>
        <v>0</v>
      </c>
      <c r="P10" s="392"/>
      <c r="Q10" s="399" t="str">
        <f>IF(P10="","",IF(O10&gt;=$U$28,"OK","NG"))</f>
        <v/>
      </c>
      <c r="R10" s="409"/>
      <c r="S10" s="409"/>
      <c r="T10" s="409"/>
      <c r="U10" s="409"/>
      <c r="V10" s="409"/>
      <c r="W10" s="409"/>
      <c r="X10" s="409"/>
      <c r="Y10" s="409"/>
      <c r="Z10" s="409"/>
      <c r="AA10" s="409"/>
      <c r="AB10" s="409"/>
      <c r="AC10" s="409"/>
      <c r="AD10" s="409"/>
      <c r="AE10" s="409"/>
    </row>
    <row r="11" spans="1:31" s="220" customFormat="1" ht="17.25" customHeight="1">
      <c r="A11" s="226"/>
      <c r="B11" s="245"/>
      <c r="C11" s="259" t="str">
        <f>IF(D10="吹込・吹付","施工業者","二層目")</f>
        <v>二層目</v>
      </c>
      <c r="D11" s="273"/>
      <c r="E11" s="285"/>
      <c r="F11" s="297"/>
      <c r="G11" s="310"/>
      <c r="H11" s="297"/>
      <c r="I11" s="310"/>
      <c r="J11" s="329"/>
      <c r="K11" s="340"/>
      <c r="L11" s="350"/>
      <c r="M11" s="360"/>
      <c r="N11" s="372" t="str">
        <f t="shared" si="0"/>
        <v/>
      </c>
      <c r="O11" s="385"/>
      <c r="P11" s="392"/>
      <c r="Q11" s="400"/>
      <c r="R11" s="409"/>
      <c r="S11" s="409"/>
      <c r="T11" s="409"/>
      <c r="U11" s="409"/>
      <c r="V11" s="409"/>
      <c r="W11" s="409"/>
      <c r="X11" s="409"/>
      <c r="Y11" s="409"/>
      <c r="Z11" s="409"/>
      <c r="AA11" s="409"/>
      <c r="AB11" s="409"/>
      <c r="AC11" s="409"/>
      <c r="AD11" s="409"/>
      <c r="AE11" s="409"/>
    </row>
    <row r="12" spans="1:31" s="220" customFormat="1" ht="17.25" customHeight="1">
      <c r="A12" s="226"/>
      <c r="B12" s="246"/>
      <c r="C12" s="260" t="s">
        <v>37</v>
      </c>
      <c r="D12" s="274"/>
      <c r="E12" s="286"/>
      <c r="F12" s="298"/>
      <c r="G12" s="311"/>
      <c r="H12" s="298"/>
      <c r="I12" s="311"/>
      <c r="J12" s="331"/>
      <c r="K12" s="341"/>
      <c r="L12" s="351"/>
      <c r="M12" s="361"/>
      <c r="N12" s="373" t="str">
        <f t="shared" si="0"/>
        <v/>
      </c>
      <c r="O12" s="385">
        <f>SUM(N12:N13)</f>
        <v>0</v>
      </c>
      <c r="P12" s="392"/>
      <c r="Q12" s="399" t="str">
        <f>IF(P12="","",IF(O12&gt;=$U$28,"OK","NG"))</f>
        <v/>
      </c>
      <c r="R12" s="409"/>
      <c r="S12" s="409"/>
      <c r="T12" s="409"/>
      <c r="U12" s="409"/>
      <c r="V12" s="409"/>
      <c r="W12" s="409"/>
      <c r="X12" s="409"/>
      <c r="Y12" s="409"/>
      <c r="Z12" s="409"/>
      <c r="AA12" s="409"/>
      <c r="AB12" s="409"/>
      <c r="AC12" s="409"/>
      <c r="AD12" s="409"/>
      <c r="AE12" s="409"/>
    </row>
    <row r="13" spans="1:31" s="220" customFormat="1" ht="17.25" customHeight="1">
      <c r="A13" s="226"/>
      <c r="B13" s="245"/>
      <c r="C13" s="259" t="str">
        <f>IF(D12="吹込・吹付","施工業者","二層目")</f>
        <v>二層目</v>
      </c>
      <c r="D13" s="275"/>
      <c r="E13" s="287"/>
      <c r="F13" s="299"/>
      <c r="G13" s="312"/>
      <c r="H13" s="299"/>
      <c r="I13" s="312"/>
      <c r="J13" s="329"/>
      <c r="K13" s="340"/>
      <c r="L13" s="350"/>
      <c r="M13" s="360"/>
      <c r="N13" s="372" t="str">
        <f t="shared" si="0"/>
        <v/>
      </c>
      <c r="O13" s="385"/>
      <c r="P13" s="392"/>
      <c r="Q13" s="400"/>
      <c r="R13" s="409"/>
      <c r="S13" s="409"/>
      <c r="T13" s="409"/>
      <c r="U13" s="409"/>
      <c r="V13" s="409"/>
      <c r="W13" s="409"/>
      <c r="X13" s="409"/>
      <c r="Y13" s="409"/>
      <c r="Z13" s="409"/>
      <c r="AA13" s="409"/>
      <c r="AB13" s="409"/>
      <c r="AC13" s="409"/>
      <c r="AD13" s="409"/>
      <c r="AE13" s="409"/>
    </row>
    <row r="14" spans="1:31" s="220" customFormat="1" ht="17.25" customHeight="1">
      <c r="A14" s="226"/>
      <c r="B14" s="246"/>
      <c r="C14" s="260" t="s">
        <v>37</v>
      </c>
      <c r="D14" s="276"/>
      <c r="E14" s="288"/>
      <c r="F14" s="300"/>
      <c r="G14" s="313"/>
      <c r="H14" s="300"/>
      <c r="I14" s="313"/>
      <c r="J14" s="331"/>
      <c r="K14" s="341"/>
      <c r="L14" s="351"/>
      <c r="M14" s="361"/>
      <c r="N14" s="373" t="str">
        <f t="shared" si="0"/>
        <v/>
      </c>
      <c r="O14" s="385">
        <f>SUM(N14:N15)</f>
        <v>0</v>
      </c>
      <c r="P14" s="392"/>
      <c r="Q14" s="399" t="str">
        <f>IF(P14="","",IF(O14&gt;=$U$28,"OK","NG"))</f>
        <v/>
      </c>
      <c r="R14" s="409"/>
      <c r="S14" s="409"/>
      <c r="T14" s="409"/>
      <c r="U14" s="409"/>
      <c r="V14" s="409"/>
      <c r="W14" s="409"/>
      <c r="X14" s="409"/>
      <c r="Y14" s="409"/>
      <c r="Z14" s="409"/>
      <c r="AA14" s="409"/>
      <c r="AB14" s="409"/>
      <c r="AC14" s="409"/>
      <c r="AD14" s="409"/>
      <c r="AE14" s="409"/>
    </row>
    <row r="15" spans="1:31" s="220" customFormat="1" ht="17.25" customHeight="1">
      <c r="A15" s="227"/>
      <c r="B15" s="247"/>
      <c r="C15" s="261" t="str">
        <f>IF(D14="吹込・吹付","施工業者","二層目")</f>
        <v>二層目</v>
      </c>
      <c r="D15" s="277"/>
      <c r="E15" s="289"/>
      <c r="F15" s="301"/>
      <c r="G15" s="314"/>
      <c r="H15" s="301"/>
      <c r="I15" s="314"/>
      <c r="J15" s="332"/>
      <c r="K15" s="342"/>
      <c r="L15" s="352"/>
      <c r="M15" s="362"/>
      <c r="N15" s="374" t="str">
        <f t="shared" si="0"/>
        <v/>
      </c>
      <c r="O15" s="386"/>
      <c r="P15" s="393"/>
      <c r="Q15" s="401"/>
      <c r="R15" s="409"/>
      <c r="S15" s="409"/>
      <c r="T15" s="409"/>
      <c r="U15" s="409"/>
      <c r="V15" s="409"/>
      <c r="W15" s="409"/>
      <c r="X15" s="409"/>
      <c r="Y15" s="409"/>
      <c r="Z15" s="409"/>
      <c r="AA15" s="409"/>
      <c r="AB15" s="409"/>
      <c r="AC15" s="409"/>
      <c r="AD15" s="409"/>
      <c r="AE15" s="409"/>
    </row>
    <row r="16" spans="1:31" s="220" customFormat="1" ht="17.25" customHeight="1">
      <c r="A16" s="226" t="s">
        <v>31</v>
      </c>
      <c r="B16" s="248"/>
      <c r="C16" s="262" t="s">
        <v>37</v>
      </c>
      <c r="D16" s="272"/>
      <c r="E16" s="284"/>
      <c r="F16" s="296"/>
      <c r="G16" s="309"/>
      <c r="H16" s="296"/>
      <c r="I16" s="309"/>
      <c r="J16" s="330"/>
      <c r="K16" s="343"/>
      <c r="L16" s="353"/>
      <c r="M16" s="363"/>
      <c r="N16" s="371" t="str">
        <f t="shared" si="0"/>
        <v/>
      </c>
      <c r="O16" s="387">
        <f>SUM(N16:N17)</f>
        <v>0</v>
      </c>
      <c r="P16" s="394"/>
      <c r="Q16" s="399" t="str">
        <f>IF(P16="","",IF(O16&gt;=$W$28,"OK","NG"))</f>
        <v/>
      </c>
      <c r="R16" s="409"/>
      <c r="S16" s="409"/>
      <c r="T16" s="409"/>
      <c r="U16" s="409"/>
      <c r="V16" s="409"/>
      <c r="W16" s="409"/>
      <c r="X16" s="409"/>
      <c r="Y16" s="409"/>
      <c r="Z16" s="409"/>
      <c r="AA16" s="409"/>
      <c r="AB16" s="409"/>
      <c r="AC16" s="409"/>
      <c r="AD16" s="409"/>
      <c r="AE16" s="409"/>
    </row>
    <row r="17" spans="1:31" s="220" customFormat="1" ht="17.25" customHeight="1">
      <c r="A17" s="226"/>
      <c r="B17" s="245"/>
      <c r="C17" s="259" t="str">
        <f>IF(D16="吹込・吹付","施工業者","二層目")</f>
        <v>二層目</v>
      </c>
      <c r="D17" s="273"/>
      <c r="E17" s="285"/>
      <c r="F17" s="297"/>
      <c r="G17" s="310"/>
      <c r="H17" s="297"/>
      <c r="I17" s="310"/>
      <c r="J17" s="329"/>
      <c r="K17" s="340"/>
      <c r="L17" s="350"/>
      <c r="M17" s="360"/>
      <c r="N17" s="372" t="str">
        <f t="shared" si="0"/>
        <v/>
      </c>
      <c r="O17" s="385"/>
      <c r="P17" s="392"/>
      <c r="Q17" s="400"/>
      <c r="R17" s="409"/>
      <c r="S17" s="409"/>
      <c r="T17" s="409"/>
      <c r="U17" s="409"/>
      <c r="V17" s="409"/>
      <c r="W17" s="409"/>
      <c r="X17" s="409"/>
      <c r="Y17" s="409"/>
      <c r="Z17" s="409"/>
      <c r="AA17" s="409"/>
      <c r="AB17" s="409"/>
      <c r="AC17" s="409"/>
      <c r="AD17" s="409"/>
      <c r="AE17" s="409"/>
    </row>
    <row r="18" spans="1:31" s="220" customFormat="1" ht="17.25" customHeight="1">
      <c r="A18" s="226"/>
      <c r="B18" s="246"/>
      <c r="C18" s="260" t="s">
        <v>37</v>
      </c>
      <c r="D18" s="274"/>
      <c r="E18" s="286"/>
      <c r="F18" s="298"/>
      <c r="G18" s="311"/>
      <c r="H18" s="298"/>
      <c r="I18" s="311"/>
      <c r="J18" s="331"/>
      <c r="K18" s="341"/>
      <c r="L18" s="351"/>
      <c r="M18" s="361"/>
      <c r="N18" s="373" t="str">
        <f t="shared" si="0"/>
        <v/>
      </c>
      <c r="O18" s="385">
        <f>SUM(N18:N19)</f>
        <v>0</v>
      </c>
      <c r="P18" s="392"/>
      <c r="Q18" s="399" t="str">
        <f>IF(P18="","",IF(O18&gt;=$W$28,"OK","NG"))</f>
        <v/>
      </c>
      <c r="R18" s="409"/>
      <c r="S18" s="409"/>
      <c r="T18" s="409"/>
      <c r="U18" s="409"/>
      <c r="V18" s="409"/>
      <c r="W18" s="409"/>
      <c r="X18" s="409"/>
      <c r="Y18" s="409"/>
      <c r="Z18" s="409"/>
      <c r="AA18" s="409"/>
      <c r="AB18" s="409"/>
      <c r="AC18" s="409"/>
      <c r="AD18" s="409"/>
      <c r="AE18" s="409"/>
    </row>
    <row r="19" spans="1:31" s="220" customFormat="1" ht="17.25" customHeight="1">
      <c r="A19" s="226"/>
      <c r="B19" s="245"/>
      <c r="C19" s="259" t="str">
        <f>IF(D18="吹込・吹付","施工業者","二層目")</f>
        <v>二層目</v>
      </c>
      <c r="D19" s="275"/>
      <c r="E19" s="287"/>
      <c r="F19" s="299"/>
      <c r="G19" s="312"/>
      <c r="H19" s="299"/>
      <c r="I19" s="312"/>
      <c r="J19" s="329"/>
      <c r="K19" s="340"/>
      <c r="L19" s="350"/>
      <c r="M19" s="360"/>
      <c r="N19" s="372" t="str">
        <f t="shared" si="0"/>
        <v/>
      </c>
      <c r="O19" s="385"/>
      <c r="P19" s="392"/>
      <c r="Q19" s="400"/>
      <c r="R19" s="409"/>
      <c r="S19" s="409"/>
      <c r="T19" s="409"/>
      <c r="U19" s="409"/>
      <c r="V19" s="409"/>
      <c r="W19" s="409"/>
      <c r="X19" s="409"/>
      <c r="Y19" s="409"/>
      <c r="Z19" s="409"/>
      <c r="AA19" s="409"/>
      <c r="AB19" s="409"/>
      <c r="AC19" s="409"/>
      <c r="AD19" s="409"/>
      <c r="AE19" s="409"/>
    </row>
    <row r="20" spans="1:31" s="220" customFormat="1" ht="17.25" customHeight="1">
      <c r="A20" s="226"/>
      <c r="B20" s="246"/>
      <c r="C20" s="260" t="s">
        <v>37</v>
      </c>
      <c r="D20" s="276"/>
      <c r="E20" s="288"/>
      <c r="F20" s="300"/>
      <c r="G20" s="313"/>
      <c r="H20" s="300"/>
      <c r="I20" s="313"/>
      <c r="J20" s="331"/>
      <c r="K20" s="341"/>
      <c r="L20" s="351"/>
      <c r="M20" s="361"/>
      <c r="N20" s="373" t="str">
        <f t="shared" si="0"/>
        <v/>
      </c>
      <c r="O20" s="385">
        <f>SUM(N20:N21)</f>
        <v>0</v>
      </c>
      <c r="P20" s="392"/>
      <c r="Q20" s="399" t="str">
        <f>IF(P20="","",IF(O20&gt;=$W$28,"OK","NG"))</f>
        <v/>
      </c>
      <c r="R20" s="409"/>
      <c r="S20" s="409"/>
      <c r="T20" s="409"/>
      <c r="U20" s="409"/>
      <c r="V20" s="409"/>
      <c r="W20" s="409"/>
      <c r="X20" s="409"/>
      <c r="Y20" s="409"/>
      <c r="Z20" s="409"/>
      <c r="AA20" s="409"/>
      <c r="AB20" s="409"/>
      <c r="AC20" s="409"/>
      <c r="AD20" s="409"/>
      <c r="AE20" s="409"/>
    </row>
    <row r="21" spans="1:31" s="220" customFormat="1" ht="17.25" customHeight="1">
      <c r="A21" s="226"/>
      <c r="B21" s="245"/>
      <c r="C21" s="259" t="str">
        <f>IF(D20="吹込・吹付","施工業者","二層目")</f>
        <v>二層目</v>
      </c>
      <c r="D21" s="273"/>
      <c r="E21" s="285"/>
      <c r="F21" s="297"/>
      <c r="G21" s="310"/>
      <c r="H21" s="297"/>
      <c r="I21" s="310"/>
      <c r="J21" s="329"/>
      <c r="K21" s="340"/>
      <c r="L21" s="350"/>
      <c r="M21" s="360"/>
      <c r="N21" s="372" t="str">
        <f t="shared" si="0"/>
        <v/>
      </c>
      <c r="O21" s="385"/>
      <c r="P21" s="392"/>
      <c r="Q21" s="400"/>
      <c r="R21" s="409"/>
      <c r="S21" s="409"/>
      <c r="T21" s="409"/>
      <c r="U21" s="409"/>
      <c r="V21" s="409"/>
      <c r="W21" s="409"/>
      <c r="X21" s="409"/>
      <c r="Y21" s="409"/>
      <c r="Z21" s="409"/>
      <c r="AA21" s="409"/>
      <c r="AB21" s="409"/>
      <c r="AC21" s="409"/>
      <c r="AD21" s="409"/>
      <c r="AE21" s="409"/>
    </row>
    <row r="22" spans="1:31" s="220" customFormat="1" ht="17.25" customHeight="1">
      <c r="A22" s="226"/>
      <c r="B22" s="246"/>
      <c r="C22" s="260" t="s">
        <v>37</v>
      </c>
      <c r="D22" s="274"/>
      <c r="E22" s="286"/>
      <c r="F22" s="298"/>
      <c r="G22" s="311"/>
      <c r="H22" s="298"/>
      <c r="I22" s="311"/>
      <c r="J22" s="331"/>
      <c r="K22" s="341"/>
      <c r="L22" s="351"/>
      <c r="M22" s="361"/>
      <c r="N22" s="373" t="str">
        <f t="shared" si="0"/>
        <v/>
      </c>
      <c r="O22" s="385">
        <f>SUM(N22:N23)</f>
        <v>0</v>
      </c>
      <c r="P22" s="392"/>
      <c r="Q22" s="399" t="str">
        <f>IF(P22="","",IF(O22&gt;=$W$28,"OK","NG"))</f>
        <v/>
      </c>
      <c r="R22" s="409"/>
      <c r="S22" s="409"/>
      <c r="T22" s="409"/>
      <c r="U22" s="409"/>
      <c r="V22" s="409"/>
      <c r="W22" s="409"/>
      <c r="X22" s="409"/>
      <c r="Y22" s="409"/>
      <c r="Z22" s="409"/>
      <c r="AA22" s="409"/>
      <c r="AB22" s="409"/>
      <c r="AC22" s="409"/>
      <c r="AD22" s="409"/>
      <c r="AE22" s="409"/>
    </row>
    <row r="23" spans="1:31" s="220" customFormat="1" ht="17.25" customHeight="1">
      <c r="A23" s="227"/>
      <c r="B23" s="247"/>
      <c r="C23" s="261" t="str">
        <f>IF(D22="吹込・吹付","施工業者","二層目")</f>
        <v>二層目</v>
      </c>
      <c r="D23" s="277"/>
      <c r="E23" s="289"/>
      <c r="F23" s="301"/>
      <c r="G23" s="314"/>
      <c r="H23" s="301"/>
      <c r="I23" s="314"/>
      <c r="J23" s="332"/>
      <c r="K23" s="342"/>
      <c r="L23" s="352"/>
      <c r="M23" s="362"/>
      <c r="N23" s="374" t="str">
        <f t="shared" si="0"/>
        <v/>
      </c>
      <c r="O23" s="386"/>
      <c r="P23" s="393"/>
      <c r="Q23" s="401"/>
      <c r="R23" s="409"/>
      <c r="S23" s="409"/>
      <c r="T23" s="409"/>
      <c r="U23" s="409"/>
      <c r="V23" s="409"/>
      <c r="W23" s="409"/>
      <c r="X23" s="409"/>
      <c r="Y23" s="409"/>
      <c r="Z23" s="409"/>
      <c r="AA23" s="409"/>
      <c r="AB23" s="409"/>
      <c r="AC23" s="409"/>
      <c r="AD23" s="409"/>
      <c r="AE23" s="409"/>
    </row>
    <row r="24" spans="1:31" s="220" customFormat="1" ht="17.25" customHeight="1">
      <c r="A24" s="228" t="s">
        <v>121</v>
      </c>
      <c r="B24" s="248"/>
      <c r="C24" s="262" t="s">
        <v>37</v>
      </c>
      <c r="D24" s="272"/>
      <c r="E24" s="284"/>
      <c r="F24" s="296"/>
      <c r="G24" s="309"/>
      <c r="H24" s="296"/>
      <c r="I24" s="309"/>
      <c r="J24" s="330"/>
      <c r="K24" s="343"/>
      <c r="L24" s="353"/>
      <c r="M24" s="363"/>
      <c r="N24" s="371" t="str">
        <f t="shared" si="0"/>
        <v/>
      </c>
      <c r="O24" s="387">
        <f>SUM(N24:N25)</f>
        <v>0</v>
      </c>
      <c r="P24" s="394"/>
      <c r="Q24" s="399" t="str">
        <f>IF(P24="","",IF(O24&gt;=$Y$28,"OK","NG"))</f>
        <v/>
      </c>
      <c r="R24" s="411"/>
      <c r="S24" s="193"/>
      <c r="T24" s="193"/>
      <c r="U24" s="193"/>
      <c r="W24" s="411"/>
      <c r="X24" s="411"/>
      <c r="Y24" s="411"/>
      <c r="Z24" s="411"/>
      <c r="AA24" s="427"/>
      <c r="AB24" s="427"/>
      <c r="AC24" s="427"/>
      <c r="AD24" s="427"/>
      <c r="AE24" s="427"/>
    </row>
    <row r="25" spans="1:31" s="220" customFormat="1" ht="17.25" customHeight="1">
      <c r="A25" s="228"/>
      <c r="B25" s="245"/>
      <c r="C25" s="259" t="str">
        <f>IF(D24="吹込・吹付","施工業者","二層目")</f>
        <v>二層目</v>
      </c>
      <c r="D25" s="275"/>
      <c r="E25" s="287"/>
      <c r="F25" s="299"/>
      <c r="G25" s="312"/>
      <c r="H25" s="299"/>
      <c r="I25" s="312"/>
      <c r="J25" s="329"/>
      <c r="K25" s="340"/>
      <c r="L25" s="350"/>
      <c r="M25" s="360"/>
      <c r="N25" s="372" t="str">
        <f t="shared" si="0"/>
        <v/>
      </c>
      <c r="O25" s="385"/>
      <c r="P25" s="392"/>
      <c r="Q25" s="400"/>
      <c r="R25" s="74"/>
      <c r="S25" s="74"/>
      <c r="T25" s="74"/>
      <c r="U25" s="74"/>
      <c r="W25" s="411"/>
      <c r="X25" s="411"/>
      <c r="AA25" s="426"/>
      <c r="AB25" s="426"/>
      <c r="AC25" s="426"/>
      <c r="AD25" s="427"/>
      <c r="AE25" s="427"/>
    </row>
    <row r="26" spans="1:31" s="220" customFormat="1" ht="17.25" customHeight="1">
      <c r="A26" s="228"/>
      <c r="B26" s="246"/>
      <c r="C26" s="260" t="s">
        <v>37</v>
      </c>
      <c r="D26" s="276"/>
      <c r="E26" s="288"/>
      <c r="F26" s="300"/>
      <c r="G26" s="313"/>
      <c r="H26" s="300"/>
      <c r="I26" s="313"/>
      <c r="J26" s="331"/>
      <c r="K26" s="341"/>
      <c r="L26" s="351"/>
      <c r="M26" s="361"/>
      <c r="N26" s="373" t="str">
        <f t="shared" si="0"/>
        <v/>
      </c>
      <c r="O26" s="385">
        <f>SUM(N26:N27)</f>
        <v>0</v>
      </c>
      <c r="P26" s="392"/>
      <c r="Q26" s="399" t="str">
        <f>IF(P26="","",IF(O26&gt;=$Y$28,"OK","NG"))</f>
        <v/>
      </c>
      <c r="R26" s="74"/>
      <c r="S26" s="412" t="s">
        <v>48</v>
      </c>
      <c r="T26" s="415"/>
      <c r="U26" s="415"/>
      <c r="V26" s="415"/>
      <c r="W26" s="415"/>
      <c r="X26" s="415"/>
      <c r="Y26" s="415"/>
      <c r="Z26" s="415"/>
      <c r="AA26" s="426"/>
      <c r="AB26" s="415" t="s">
        <v>163</v>
      </c>
      <c r="AC26" s="431"/>
      <c r="AD26" s="434"/>
      <c r="AE26" s="434"/>
    </row>
    <row r="27" spans="1:31" s="220" customFormat="1" ht="17.25" customHeight="1">
      <c r="A27" s="228"/>
      <c r="B27" s="249"/>
      <c r="C27" s="263" t="str">
        <f>IF(D26="吹込・吹付","施工業者","二層目")</f>
        <v>二層目</v>
      </c>
      <c r="D27" s="273"/>
      <c r="E27" s="285"/>
      <c r="F27" s="297"/>
      <c r="G27" s="310"/>
      <c r="H27" s="297"/>
      <c r="I27" s="310"/>
      <c r="J27" s="333"/>
      <c r="K27" s="344"/>
      <c r="L27" s="354"/>
      <c r="M27" s="364"/>
      <c r="N27" s="375" t="str">
        <f t="shared" si="0"/>
        <v/>
      </c>
      <c r="O27" s="388"/>
      <c r="P27" s="395"/>
      <c r="Q27" s="402"/>
      <c r="R27" s="133"/>
      <c r="S27" s="413" t="s">
        <v>0</v>
      </c>
      <c r="T27" s="416"/>
      <c r="U27" s="418" t="s">
        <v>27</v>
      </c>
      <c r="V27" s="420"/>
      <c r="W27" s="422" t="s">
        <v>31</v>
      </c>
      <c r="X27" s="420"/>
      <c r="Y27" s="422" t="s">
        <v>121</v>
      </c>
      <c r="Z27" s="424"/>
      <c r="AA27" s="415"/>
      <c r="AB27" s="429"/>
      <c r="AC27" s="429" t="s">
        <v>27</v>
      </c>
      <c r="AD27" s="429" t="s">
        <v>31</v>
      </c>
      <c r="AE27" s="429" t="s">
        <v>121</v>
      </c>
    </row>
    <row r="28" spans="1:31" s="220" customFormat="1" ht="17.25" customHeight="1">
      <c r="A28" s="228"/>
      <c r="B28" s="248"/>
      <c r="C28" s="262" t="s">
        <v>37</v>
      </c>
      <c r="D28" s="274"/>
      <c r="E28" s="286"/>
      <c r="F28" s="298"/>
      <c r="G28" s="311"/>
      <c r="H28" s="298"/>
      <c r="I28" s="311"/>
      <c r="J28" s="330"/>
      <c r="K28" s="343"/>
      <c r="L28" s="353"/>
      <c r="M28" s="363"/>
      <c r="N28" s="371" t="str">
        <f t="shared" si="0"/>
        <v/>
      </c>
      <c r="O28" s="387">
        <f>SUM(N28:N29)</f>
        <v>0</v>
      </c>
      <c r="P28" s="394"/>
      <c r="Q28" s="399" t="str">
        <f>IF(P28="","",IF(O28&gt;=$Y$28,"OK","NG"))</f>
        <v/>
      </c>
      <c r="R28" s="133"/>
      <c r="S28" s="414" t="s">
        <v>154</v>
      </c>
      <c r="T28" s="417"/>
      <c r="U28" s="419">
        <v>2.7</v>
      </c>
      <c r="V28" s="421" t="s">
        <v>157</v>
      </c>
      <c r="W28" s="423">
        <v>2.7</v>
      </c>
      <c r="X28" s="421" t="s">
        <v>157</v>
      </c>
      <c r="Y28" s="423">
        <v>2.2000000000000002</v>
      </c>
      <c r="Z28" s="425" t="s">
        <v>157</v>
      </c>
      <c r="AA28" s="428"/>
      <c r="AB28" s="429" t="s">
        <v>158</v>
      </c>
      <c r="AC28" s="432">
        <v>6000</v>
      </c>
      <c r="AD28" s="432">
        <v>8000</v>
      </c>
      <c r="AE28" s="432">
        <v>8500</v>
      </c>
    </row>
    <row r="29" spans="1:31" s="220" customFormat="1" ht="17.25" customHeight="1">
      <c r="A29" s="228"/>
      <c r="B29" s="245"/>
      <c r="C29" s="259" t="str">
        <f>IF(D28="吹込・吹付","施工業者","二層目")</f>
        <v>二層目</v>
      </c>
      <c r="D29" s="275"/>
      <c r="E29" s="287"/>
      <c r="F29" s="299"/>
      <c r="G29" s="312"/>
      <c r="H29" s="299"/>
      <c r="I29" s="312"/>
      <c r="J29" s="329"/>
      <c r="K29" s="340"/>
      <c r="L29" s="350"/>
      <c r="M29" s="360"/>
      <c r="N29" s="372" t="str">
        <f t="shared" si="0"/>
        <v/>
      </c>
      <c r="O29" s="385"/>
      <c r="P29" s="392"/>
      <c r="Q29" s="400"/>
      <c r="R29" s="133"/>
      <c r="AA29" s="428"/>
      <c r="AB29" s="430" t="s">
        <v>159</v>
      </c>
      <c r="AC29" s="432">
        <v>5000</v>
      </c>
      <c r="AD29" s="432">
        <v>7000</v>
      </c>
      <c r="AE29" s="432">
        <v>7500</v>
      </c>
    </row>
    <row r="30" spans="1:31" s="220" customFormat="1" ht="17.25" customHeight="1">
      <c r="A30" s="228"/>
      <c r="B30" s="246"/>
      <c r="C30" s="260" t="s">
        <v>37</v>
      </c>
      <c r="D30" s="276"/>
      <c r="E30" s="288"/>
      <c r="F30" s="300"/>
      <c r="G30" s="313"/>
      <c r="H30" s="300"/>
      <c r="I30" s="313"/>
      <c r="J30" s="331"/>
      <c r="K30" s="341"/>
      <c r="L30" s="351"/>
      <c r="M30" s="361"/>
      <c r="N30" s="373" t="str">
        <f t="shared" si="0"/>
        <v/>
      </c>
      <c r="O30" s="385">
        <f>SUM(N30:N31)</f>
        <v>0</v>
      </c>
      <c r="P30" s="392"/>
      <c r="Q30" s="399" t="str">
        <f>IF(P30="","",IF(O30&gt;=$Y$28,"OK","NG"))</f>
        <v/>
      </c>
      <c r="R30" s="133"/>
      <c r="AA30" s="426"/>
      <c r="AB30" s="430" t="s">
        <v>160</v>
      </c>
      <c r="AC30" s="432">
        <v>4000</v>
      </c>
      <c r="AD30" s="432">
        <v>6000</v>
      </c>
      <c r="AE30" s="432">
        <v>6500</v>
      </c>
    </row>
    <row r="31" spans="1:31" s="14" customFormat="1" ht="18" customHeight="1">
      <c r="A31" s="229"/>
      <c r="B31" s="250"/>
      <c r="C31" s="264" t="str">
        <f>IF(D30="吹込・吹付","施工業者","二層目")</f>
        <v>二層目</v>
      </c>
      <c r="D31" s="278"/>
      <c r="E31" s="290"/>
      <c r="F31" s="302"/>
      <c r="G31" s="315"/>
      <c r="H31" s="302"/>
      <c r="I31" s="315"/>
      <c r="J31" s="334"/>
      <c r="K31" s="345"/>
      <c r="L31" s="355"/>
      <c r="M31" s="365"/>
      <c r="N31" s="376" t="str">
        <f t="shared" si="0"/>
        <v/>
      </c>
      <c r="O31" s="389"/>
      <c r="P31" s="396"/>
      <c r="Q31" s="403"/>
      <c r="AA31" s="197"/>
      <c r="AB31" s="429" t="s">
        <v>161</v>
      </c>
      <c r="AC31" s="433">
        <v>3000</v>
      </c>
      <c r="AD31" s="435">
        <v>0</v>
      </c>
      <c r="AE31" s="435">
        <v>0</v>
      </c>
    </row>
    <row r="32" spans="1:31" s="14" customFormat="1" ht="20.25" customHeight="1">
      <c r="A32" s="221" t="s">
        <v>126</v>
      </c>
      <c r="B32" s="13"/>
      <c r="V32" s="6"/>
      <c r="W32" s="6"/>
      <c r="X32" s="6"/>
      <c r="Y32" s="6"/>
      <c r="Z32" s="6"/>
    </row>
    <row r="33" spans="1:31" s="14" customFormat="1" ht="20.25" customHeight="1">
      <c r="V33" s="6"/>
      <c r="W33" s="6"/>
      <c r="X33" s="6"/>
      <c r="Y33" s="6"/>
      <c r="Z33" s="6"/>
    </row>
    <row r="34" spans="1:31" s="14" customFormat="1" ht="23.25" customHeight="1">
      <c r="A34" s="223" t="s">
        <v>133</v>
      </c>
      <c r="B34" s="241"/>
      <c r="C34" s="241"/>
      <c r="D34" s="241"/>
      <c r="E34" s="241"/>
      <c r="F34" s="241"/>
      <c r="G34" s="241"/>
      <c r="H34" s="241"/>
      <c r="I34" s="241"/>
      <c r="J34" s="241"/>
      <c r="K34" s="241"/>
      <c r="L34" s="241"/>
      <c r="M34" s="241"/>
      <c r="N34" s="241"/>
      <c r="O34" s="241"/>
      <c r="P34" s="241"/>
      <c r="Q34" s="397"/>
      <c r="V34" s="6"/>
      <c r="W34" s="6"/>
      <c r="X34" s="6"/>
      <c r="Y34" s="6"/>
      <c r="Z34" s="6"/>
    </row>
    <row r="35" spans="1:31" s="14" customFormat="1" ht="20.25" customHeight="1">
      <c r="A35" s="13"/>
      <c r="B35" s="13"/>
      <c r="C35" s="197"/>
      <c r="D35" s="197"/>
      <c r="E35" s="197"/>
      <c r="F35" s="197"/>
      <c r="G35" s="197"/>
      <c r="H35" s="197"/>
      <c r="I35" s="197"/>
      <c r="J35" s="197"/>
      <c r="K35" s="197"/>
      <c r="L35" s="348">
        <v>2</v>
      </c>
      <c r="M35" s="348"/>
      <c r="N35" s="370" t="s">
        <v>26</v>
      </c>
      <c r="O35" s="383">
        <v>2</v>
      </c>
      <c r="P35" s="383"/>
      <c r="Q35" s="383"/>
      <c r="V35" s="6"/>
      <c r="W35" s="6"/>
      <c r="X35" s="6"/>
      <c r="Y35" s="6"/>
      <c r="Z35" s="6"/>
    </row>
    <row r="36" spans="1:31" s="14" customFormat="1" ht="20.25" customHeight="1">
      <c r="H36" s="197"/>
      <c r="I36" s="197"/>
      <c r="J36" s="197"/>
      <c r="K36" s="197"/>
      <c r="L36" s="203"/>
      <c r="M36" s="203"/>
      <c r="N36" s="203"/>
      <c r="O36" s="203"/>
      <c r="P36" s="203"/>
      <c r="Q36" s="197"/>
      <c r="V36" s="6"/>
      <c r="W36" s="6"/>
      <c r="X36" s="6"/>
      <c r="Y36" s="6"/>
      <c r="Z36" s="6"/>
    </row>
    <row r="37" spans="1:31" s="14" customFormat="1" ht="20.25" customHeight="1">
      <c r="A37" s="230" t="s">
        <v>38</v>
      </c>
      <c r="B37" s="230"/>
      <c r="C37" s="265"/>
      <c r="D37" s="265"/>
      <c r="E37" s="265"/>
      <c r="F37" s="265"/>
      <c r="G37" s="265"/>
      <c r="H37" s="197"/>
      <c r="I37" s="197"/>
      <c r="J37" s="197"/>
      <c r="K37" s="346"/>
      <c r="L37" s="203"/>
      <c r="M37" s="203"/>
      <c r="N37" s="203"/>
      <c r="O37" s="203"/>
      <c r="P37" s="203"/>
      <c r="Q37" s="197"/>
      <c r="V37" s="6"/>
      <c r="W37" s="6"/>
      <c r="X37" s="6"/>
      <c r="Y37" s="6"/>
      <c r="Z37" s="6"/>
    </row>
    <row r="38" spans="1:31" s="14" customFormat="1" ht="43.5" customHeight="1">
      <c r="A38" s="231" t="s">
        <v>39</v>
      </c>
      <c r="B38" s="251" t="s">
        <v>32</v>
      </c>
      <c r="C38" s="251" t="s">
        <v>23</v>
      </c>
      <c r="D38" s="154" t="s">
        <v>165</v>
      </c>
      <c r="E38" s="291"/>
      <c r="F38" s="303" t="s">
        <v>55</v>
      </c>
      <c r="G38" s="316"/>
      <c r="H38" s="316"/>
      <c r="I38" s="322"/>
      <c r="J38" s="335" t="s">
        <v>166</v>
      </c>
      <c r="K38" s="347"/>
      <c r="L38" s="356"/>
      <c r="M38" s="366" t="s">
        <v>52</v>
      </c>
      <c r="N38" s="377"/>
      <c r="O38" s="377"/>
      <c r="P38" s="377"/>
      <c r="Q38" s="404"/>
      <c r="R38" s="6"/>
      <c r="Y38" s="6"/>
      <c r="Z38" s="6"/>
    </row>
    <row r="39" spans="1:31" s="14" customFormat="1" ht="21" customHeight="1">
      <c r="A39" s="232" t="s">
        <v>27</v>
      </c>
      <c r="B39" s="252" t="str">
        <f>IF(B8="","",B8)</f>
        <v/>
      </c>
      <c r="C39" s="266" t="str">
        <f>IFERROR(_xlfn.IFS(COUNTIF(K8:K9,"D1"),"D1",COUNTIF(K8:K9,"D2"),"D2",COUNTIF(K8:K9,"D3"),"D3",COUNTIF(K8:K9,"D4"),"D4"),"")</f>
        <v/>
      </c>
      <c r="D39" s="279">
        <f>P8</f>
        <v>0</v>
      </c>
      <c r="E39" s="292" t="s">
        <v>9</v>
      </c>
      <c r="F39" s="304" t="str">
        <f>IF(C39="D1",$AC$28,IF(C39="D2",$AC$29,IF(C39="D3",$AC$30,IF(C39="D4",$AC$31,""))))</f>
        <v/>
      </c>
      <c r="G39" s="317"/>
      <c r="H39" s="317"/>
      <c r="I39" s="323" t="s">
        <v>6</v>
      </c>
      <c r="J39" s="304" t="str">
        <f t="shared" ref="J39:J50" si="1">IFERROR(D39*F39,"")</f>
        <v/>
      </c>
      <c r="K39" s="317"/>
      <c r="L39" s="323" t="s">
        <v>6</v>
      </c>
      <c r="M39" s="367">
        <f>SUM(J39:K42)</f>
        <v>0</v>
      </c>
      <c r="N39" s="378"/>
      <c r="O39" s="378"/>
      <c r="P39" s="378"/>
      <c r="Q39" s="405" t="s">
        <v>6</v>
      </c>
      <c r="R39" s="6"/>
      <c r="Y39" s="6"/>
      <c r="Z39" s="6"/>
    </row>
    <row r="40" spans="1:31" s="14" customFormat="1" ht="21" customHeight="1">
      <c r="A40" s="233"/>
      <c r="B40" s="252" t="str">
        <f>IF(B10="","",B10)</f>
        <v/>
      </c>
      <c r="C40" s="266" t="str">
        <f>IFERROR(_xlfn.IFS(COUNTIF(K10:K11,"D1"),"D1",COUNTIF(K10:K11,"D2"),"D2",COUNTIF(K10:K11,"D3"),"D3",COUNTIF(K10:K11,"D4"),"D4"),"")</f>
        <v/>
      </c>
      <c r="D40" s="279">
        <f>P10</f>
        <v>0</v>
      </c>
      <c r="E40" s="292" t="s">
        <v>9</v>
      </c>
      <c r="F40" s="305" t="str">
        <f>IF(C40="D1",$AC$28,IF(C40="D2",$AC$29,IF(C40="D3",$AC$30,IF(C40="D4",$AC$31,""))))</f>
        <v/>
      </c>
      <c r="G40" s="318"/>
      <c r="H40" s="318"/>
      <c r="I40" s="324" t="s">
        <v>6</v>
      </c>
      <c r="J40" s="305" t="str">
        <f t="shared" si="1"/>
        <v/>
      </c>
      <c r="K40" s="318"/>
      <c r="L40" s="323" t="s">
        <v>6</v>
      </c>
      <c r="M40" s="367"/>
      <c r="N40" s="378"/>
      <c r="O40" s="378"/>
      <c r="P40" s="378"/>
      <c r="Q40" s="406"/>
      <c r="R40" s="6"/>
      <c r="Y40" s="6"/>
      <c r="Z40" s="6"/>
    </row>
    <row r="41" spans="1:31" ht="21" customHeight="1">
      <c r="A41" s="233"/>
      <c r="B41" s="253" t="str">
        <f>IF(B12="","",B12)</f>
        <v/>
      </c>
      <c r="C41" s="267" t="str">
        <f>IFERROR(_xlfn.IFS(COUNTIF(K12:K13,"D1"),"D1",COUNTIF(K12:K13,"D2"),"D2",COUNTIF(K12:K13,"D3"),"D3",COUNTIF(K12:K13,"D4"),"D4"),"")</f>
        <v/>
      </c>
      <c r="D41" s="279">
        <f>P12</f>
        <v>0</v>
      </c>
      <c r="E41" s="292" t="s">
        <v>9</v>
      </c>
      <c r="F41" s="306" t="str">
        <f>IF(C41="D1",$AC$28,IF(C41="D2",$AC$29,IF(C41="D3",$AC$30,IF(C41="D4",$AC$31,""))))</f>
        <v/>
      </c>
      <c r="G41" s="319"/>
      <c r="H41" s="319"/>
      <c r="I41" s="323" t="s">
        <v>6</v>
      </c>
      <c r="J41" s="306" t="str">
        <f t="shared" si="1"/>
        <v/>
      </c>
      <c r="K41" s="319"/>
      <c r="L41" s="323" t="s">
        <v>6</v>
      </c>
      <c r="M41" s="367"/>
      <c r="N41" s="378"/>
      <c r="O41" s="378"/>
      <c r="P41" s="378"/>
      <c r="Q41" s="406"/>
      <c r="Y41" s="1"/>
      <c r="Z41" s="1"/>
    </row>
    <row r="42" spans="1:31" s="14" customFormat="1" ht="21" customHeight="1">
      <c r="A42" s="234"/>
      <c r="B42" s="254" t="str">
        <f>IF(B14="","",B14)</f>
        <v/>
      </c>
      <c r="C42" s="268" t="str">
        <f>IFERROR(_xlfn.IFS(COUNTIF(K14:K15,"D1"),"D1",COUNTIF(K14:K15,"D2"),"D2",COUNTIF(K14:K15,"D3"),"D3",COUNTIF(K14:K15,"D4"),"D4"),"")</f>
        <v/>
      </c>
      <c r="D42" s="280">
        <f>P14</f>
        <v>0</v>
      </c>
      <c r="E42" s="293" t="s">
        <v>9</v>
      </c>
      <c r="F42" s="307" t="str">
        <f>IF(C42="D1",$AC$28,IF(C42="D2",$AC$29,IF(C42="D3",$AC$30,IF(C42="D4",$AC$31,""))))</f>
        <v/>
      </c>
      <c r="G42" s="320"/>
      <c r="H42" s="320"/>
      <c r="I42" s="325" t="s">
        <v>6</v>
      </c>
      <c r="J42" s="307" t="str">
        <f t="shared" si="1"/>
        <v/>
      </c>
      <c r="K42" s="320"/>
      <c r="L42" s="325" t="s">
        <v>6</v>
      </c>
      <c r="M42" s="368"/>
      <c r="N42" s="379"/>
      <c r="O42" s="379"/>
      <c r="P42" s="379"/>
      <c r="Q42" s="407"/>
      <c r="Y42" s="6"/>
      <c r="Z42" s="6"/>
    </row>
    <row r="43" spans="1:31" s="14" customFormat="1" ht="21" customHeight="1">
      <c r="A43" s="235" t="s">
        <v>31</v>
      </c>
      <c r="B43" s="255" t="str">
        <f>IF(B16="","",B16)</f>
        <v/>
      </c>
      <c r="C43" s="269" t="str">
        <f>IFERROR(_xlfn.IFS(COUNTIF(K16:K17,"D1"),"D1",COUNTIF(K16:K17,"D2"),"D2",COUNTIF(K16:K17,"D3"),"D3",COUNTIF(K16:K17,"D4"),"D4"),"")</f>
        <v/>
      </c>
      <c r="D43" s="281">
        <f>P16</f>
        <v>0</v>
      </c>
      <c r="E43" s="294" t="s">
        <v>9</v>
      </c>
      <c r="F43" s="306" t="str">
        <f>IF(C43="D1",$AD$28,IF(C43="D2",$AD$29,IF(C43="D3",$AD$30,"")))</f>
        <v/>
      </c>
      <c r="G43" s="319"/>
      <c r="H43" s="319"/>
      <c r="I43" s="326" t="s">
        <v>6</v>
      </c>
      <c r="J43" s="306" t="str">
        <f t="shared" si="1"/>
        <v/>
      </c>
      <c r="K43" s="319"/>
      <c r="L43" s="326" t="s">
        <v>6</v>
      </c>
      <c r="M43" s="367">
        <f>SUM(J43:K46)</f>
        <v>0</v>
      </c>
      <c r="N43" s="378"/>
      <c r="O43" s="378"/>
      <c r="P43" s="378"/>
      <c r="Q43" s="405" t="s">
        <v>6</v>
      </c>
      <c r="Y43" s="6"/>
      <c r="Z43" s="6"/>
    </row>
    <row r="44" spans="1:31" s="14" customFormat="1" ht="21" customHeight="1">
      <c r="A44" s="233"/>
      <c r="B44" s="253" t="str">
        <f>IF(B18="","",B18)</f>
        <v/>
      </c>
      <c r="C44" s="267" t="str">
        <f>IFERROR(_xlfn.IFS(COUNTIF(K18:K19,"D1"),"D1",COUNTIF(K18:K19,"D2"),"D2",COUNTIF(K18:K19,"D3"),"D3",COUNTIF(K18:K19,"D4"),"D4"),"")</f>
        <v/>
      </c>
      <c r="D44" s="279">
        <f>P18</f>
        <v>0</v>
      </c>
      <c r="E44" s="292" t="s">
        <v>9</v>
      </c>
      <c r="F44" s="306" t="str">
        <f>IF(C44="D1",$AD$28,IF(C44="D2",$AD$29,IF(C44="D3",$AD$30,"")))</f>
        <v/>
      </c>
      <c r="G44" s="319"/>
      <c r="H44" s="319"/>
      <c r="I44" s="323" t="s">
        <v>6</v>
      </c>
      <c r="J44" s="306" t="str">
        <f t="shared" si="1"/>
        <v/>
      </c>
      <c r="K44" s="319"/>
      <c r="L44" s="323" t="s">
        <v>6</v>
      </c>
      <c r="M44" s="367"/>
      <c r="N44" s="378"/>
      <c r="O44" s="378"/>
      <c r="P44" s="378"/>
      <c r="Q44" s="406"/>
      <c r="Y44" s="6"/>
      <c r="Z44" s="6"/>
    </row>
    <row r="45" spans="1:31" s="14" customFormat="1" ht="21" customHeight="1">
      <c r="A45" s="233"/>
      <c r="B45" s="253" t="str">
        <f>IF(B20="","",B20)</f>
        <v/>
      </c>
      <c r="C45" s="267" t="str">
        <f>IFERROR(_xlfn.IFS(COUNTIF(K20:K21,"D1"),"D1",COUNTIF(K20:K21,"D2"),"D2",COUNTIF(K20:K21,"D3"),"D3",COUNTIF(K20:K21,"D4"),"D4"),"")</f>
        <v/>
      </c>
      <c r="D45" s="279">
        <f>P20</f>
        <v>0</v>
      </c>
      <c r="E45" s="292" t="s">
        <v>9</v>
      </c>
      <c r="F45" s="306" t="str">
        <f>IF(C45="D1",$AD$28,IF(C45="D2",$AD$29,IF(C45="D3",$AD$30,"")))</f>
        <v/>
      </c>
      <c r="G45" s="319"/>
      <c r="H45" s="319"/>
      <c r="I45" s="323" t="s">
        <v>6</v>
      </c>
      <c r="J45" s="306" t="str">
        <f t="shared" si="1"/>
        <v/>
      </c>
      <c r="K45" s="319"/>
      <c r="L45" s="323" t="s">
        <v>6</v>
      </c>
      <c r="M45" s="367"/>
      <c r="N45" s="378"/>
      <c r="O45" s="378"/>
      <c r="P45" s="378"/>
      <c r="Q45" s="406"/>
      <c r="Y45" s="6"/>
      <c r="Z45" s="6"/>
    </row>
    <row r="46" spans="1:31" s="14" customFormat="1" ht="21" customHeight="1">
      <c r="A46" s="236"/>
      <c r="B46" s="256" t="str">
        <f>IF(B22="","",B22)</f>
        <v/>
      </c>
      <c r="C46" s="270" t="str">
        <f>IFERROR(_xlfn.IFS(COUNTIF(K22:K23,"D1"),"D1",COUNTIF(K22:K23,"D2"),"D2",COUNTIF(K22:K23,"D3"),"D3",COUNTIF(K22:K23,"D4"),"D4"),"")</f>
        <v/>
      </c>
      <c r="D46" s="282">
        <f>P22</f>
        <v>0</v>
      </c>
      <c r="E46" s="295" t="s">
        <v>9</v>
      </c>
      <c r="F46" s="307" t="str">
        <f>IF(C46="D1",$AD$28,IF(C46="D2",$AD$29,IF(C46="D3",$AD$30,"")))</f>
        <v/>
      </c>
      <c r="G46" s="320"/>
      <c r="H46" s="320"/>
      <c r="I46" s="325" t="s">
        <v>6</v>
      </c>
      <c r="J46" s="307" t="str">
        <f t="shared" si="1"/>
        <v/>
      </c>
      <c r="K46" s="320"/>
      <c r="L46" s="325" t="s">
        <v>6</v>
      </c>
      <c r="M46" s="368"/>
      <c r="N46" s="379"/>
      <c r="O46" s="379"/>
      <c r="P46" s="379"/>
      <c r="Q46" s="407"/>
      <c r="Y46" s="6"/>
      <c r="Z46" s="6"/>
    </row>
    <row r="47" spans="1:31" s="14" customFormat="1" ht="21" customHeight="1">
      <c r="A47" s="232" t="s">
        <v>121</v>
      </c>
      <c r="B47" s="253" t="str">
        <f>IF(B24="","",B24)</f>
        <v/>
      </c>
      <c r="C47" s="267" t="str">
        <f>IFERROR(_xlfn.IFS(COUNTIF(K24:K25,"D1"),"D1",COUNTIF(K24:K25,"D2"),"D2",COUNTIF(K24:K25,"D3"),"D3",COUNTIF(K24:K25,"D4"),"D4"),"")</f>
        <v/>
      </c>
      <c r="D47" s="279">
        <f>P24</f>
        <v>0</v>
      </c>
      <c r="E47" s="292" t="s">
        <v>9</v>
      </c>
      <c r="F47" s="306" t="str">
        <f>IF(C47="D1",$AE$28,IF(C47="D2",$AE$29,IF(C47="D3",$AE$30,"")))</f>
        <v/>
      </c>
      <c r="G47" s="319"/>
      <c r="H47" s="319"/>
      <c r="I47" s="323" t="s">
        <v>6</v>
      </c>
      <c r="J47" s="306" t="str">
        <f t="shared" si="1"/>
        <v/>
      </c>
      <c r="K47" s="319"/>
      <c r="L47" s="323" t="s">
        <v>6</v>
      </c>
      <c r="M47" s="367">
        <f>SUM(J47:K50)</f>
        <v>0</v>
      </c>
      <c r="N47" s="378"/>
      <c r="O47" s="378"/>
      <c r="P47" s="378"/>
      <c r="Q47" s="405" t="s">
        <v>6</v>
      </c>
    </row>
    <row r="48" spans="1:31" s="14" customFormat="1" ht="21" customHeight="1">
      <c r="A48" s="233"/>
      <c r="B48" s="253" t="str">
        <f>IF(B26="","",B26)</f>
        <v/>
      </c>
      <c r="C48" s="267" t="str">
        <f>IFERROR(_xlfn.IFS(COUNTIF(K26:K27,"D1"),"D1",COUNTIF(K26:K27,"D2"),"D2",COUNTIF(K26:K27,"D3"),"D3",COUNTIF(K26:K27,"D4"),"D4"),"")</f>
        <v/>
      </c>
      <c r="D48" s="279">
        <f>P26</f>
        <v>0</v>
      </c>
      <c r="E48" s="292" t="s">
        <v>9</v>
      </c>
      <c r="F48" s="306" t="str">
        <f>IF(C48="D1",$AE$28,IF(C48="D2",$AE$29,IF(C48="D3",$AE$30,"")))</f>
        <v/>
      </c>
      <c r="G48" s="319"/>
      <c r="H48" s="319"/>
      <c r="I48" s="323" t="s">
        <v>6</v>
      </c>
      <c r="J48" s="306" t="str">
        <f t="shared" si="1"/>
        <v/>
      </c>
      <c r="K48" s="319"/>
      <c r="L48" s="323" t="s">
        <v>6</v>
      </c>
      <c r="M48" s="367"/>
      <c r="N48" s="378"/>
      <c r="O48" s="378"/>
      <c r="P48" s="378"/>
      <c r="Q48" s="406"/>
      <c r="AA48" s="0"/>
      <c r="AB48" s="0"/>
      <c r="AC48" s="0"/>
      <c r="AD48" s="0"/>
      <c r="AE48" s="0"/>
    </row>
    <row r="49" spans="1:17" ht="21" customHeight="1">
      <c r="A49" s="233"/>
      <c r="B49" s="253" t="str">
        <f>IF(B28="","",B28)</f>
        <v/>
      </c>
      <c r="C49" s="267" t="str">
        <f>IFERROR(_xlfn.IFS(COUNTIF(K28:K29,"D1"),"D1",COUNTIF(K28:K29,"D2"),"D2",COUNTIF(K28:K29,"D3"),"D3",COUNTIF(K28:K29,"D4"),"D4"),"")</f>
        <v/>
      </c>
      <c r="D49" s="279">
        <f>P28</f>
        <v>0</v>
      </c>
      <c r="E49" s="292" t="s">
        <v>9</v>
      </c>
      <c r="F49" s="304" t="str">
        <f>IF(C49="D1",$AE$28,IF(C49="D2",$AE$29,IF(C49="D3",$AE$30,"")))</f>
        <v/>
      </c>
      <c r="G49" s="317"/>
      <c r="H49" s="317"/>
      <c r="I49" s="323" t="s">
        <v>6</v>
      </c>
      <c r="J49" s="304" t="str">
        <f t="shared" si="1"/>
        <v/>
      </c>
      <c r="K49" s="317"/>
      <c r="L49" s="323" t="s">
        <v>6</v>
      </c>
      <c r="M49" s="367"/>
      <c r="N49" s="378"/>
      <c r="O49" s="378"/>
      <c r="P49" s="378"/>
      <c r="Q49" s="406"/>
    </row>
    <row r="50" spans="1:17" ht="21" customHeight="1">
      <c r="A50" s="236"/>
      <c r="B50" s="256" t="str">
        <f>IF(B30="","",B30)</f>
        <v/>
      </c>
      <c r="C50" s="270" t="str">
        <f>IFERROR(_xlfn.IFS(COUNTIF(K30:K31,"D1"),"D1",COUNTIF(K30:K31,"D2"),"D2",COUNTIF(K30:K31,"D3"),"D3",COUNTIF(K30:K31,"D4"),"D4"),"")</f>
        <v/>
      </c>
      <c r="D50" s="282">
        <f>P30</f>
        <v>0</v>
      </c>
      <c r="E50" s="295" t="s">
        <v>9</v>
      </c>
      <c r="F50" s="308" t="str">
        <f>IF(C50="D1",$AE$28,IF(C50="D2",$AE$29,IF(C50="D3",$AE$30,"")))</f>
        <v/>
      </c>
      <c r="G50" s="321"/>
      <c r="H50" s="321"/>
      <c r="I50" s="327" t="s">
        <v>6</v>
      </c>
      <c r="J50" s="308" t="str">
        <f t="shared" si="1"/>
        <v/>
      </c>
      <c r="K50" s="321"/>
      <c r="L50" s="325" t="s">
        <v>6</v>
      </c>
      <c r="M50" s="367"/>
      <c r="N50" s="378"/>
      <c r="O50" s="378"/>
      <c r="P50" s="378"/>
      <c r="Q50" s="407"/>
    </row>
    <row r="51" spans="1:17" ht="57" customHeight="1">
      <c r="A51" s="237" t="s">
        <v>86</v>
      </c>
      <c r="B51" s="257"/>
      <c r="C51" s="257"/>
      <c r="D51" s="257"/>
      <c r="E51" s="257"/>
      <c r="F51" s="257"/>
      <c r="G51" s="257"/>
      <c r="H51" s="257"/>
      <c r="I51" s="257"/>
      <c r="J51" s="257"/>
      <c r="K51" s="257"/>
      <c r="L51" s="357"/>
      <c r="M51" s="369">
        <f>M39+M43+M47</f>
        <v>0</v>
      </c>
      <c r="N51" s="380"/>
      <c r="O51" s="380"/>
      <c r="P51" s="380"/>
      <c r="Q51" s="408" t="s">
        <v>6</v>
      </c>
    </row>
    <row r="52" spans="1:17" ht="20.25" customHeight="1">
      <c r="A52" s="238"/>
      <c r="B52" s="199"/>
      <c r="C52" s="199"/>
      <c r="D52" s="199"/>
      <c r="E52" s="199"/>
      <c r="F52" s="199"/>
      <c r="G52" s="199"/>
      <c r="H52" s="199"/>
      <c r="I52" s="199"/>
      <c r="J52" s="199"/>
      <c r="K52" s="199"/>
      <c r="L52" s="199"/>
      <c r="M52" s="199"/>
      <c r="N52" s="199"/>
      <c r="O52" s="199"/>
      <c r="P52" s="199"/>
      <c r="Q52" s="199"/>
    </row>
    <row r="53" spans="1:17" ht="20.25" customHeight="1">
      <c r="A53" s="238"/>
      <c r="B53" s="199"/>
      <c r="C53" s="199"/>
      <c r="D53" s="199"/>
      <c r="E53" s="199"/>
      <c r="F53" s="199"/>
      <c r="G53" s="199"/>
      <c r="H53" s="199"/>
      <c r="I53" s="199"/>
      <c r="J53" s="199"/>
      <c r="K53" s="199"/>
      <c r="L53" s="199"/>
      <c r="M53" s="199"/>
      <c r="N53" s="199"/>
      <c r="O53" s="199"/>
      <c r="P53" s="199"/>
      <c r="Q53" s="199"/>
    </row>
    <row r="54" spans="1:17" ht="20.25" customHeight="1">
      <c r="A54" s="199"/>
      <c r="B54" s="199"/>
      <c r="C54" s="199"/>
      <c r="D54" s="199"/>
      <c r="E54" s="199"/>
      <c r="F54" s="199"/>
      <c r="G54" s="199"/>
      <c r="H54" s="199"/>
      <c r="I54" s="199"/>
      <c r="J54" s="199"/>
      <c r="K54" s="199"/>
      <c r="L54" s="199"/>
      <c r="M54" s="199"/>
      <c r="N54" s="199"/>
      <c r="O54" s="199"/>
      <c r="P54" s="199"/>
      <c r="Q54" s="199"/>
    </row>
    <row r="55" spans="1:17" ht="20.25" customHeight="1">
      <c r="A55" s="199"/>
      <c r="B55" s="199"/>
      <c r="C55" s="199"/>
      <c r="D55" s="199"/>
      <c r="E55" s="199"/>
      <c r="F55" s="199"/>
      <c r="G55" s="199"/>
      <c r="H55" s="199"/>
      <c r="I55" s="199"/>
      <c r="J55" s="199"/>
      <c r="K55" s="199"/>
      <c r="L55" s="199"/>
      <c r="M55" s="199"/>
      <c r="N55" s="199"/>
      <c r="O55" s="199"/>
      <c r="P55" s="199"/>
      <c r="Q55" s="199"/>
    </row>
    <row r="56" spans="1:17" ht="20.25" customHeight="1">
      <c r="A56" s="199"/>
      <c r="B56" s="199"/>
      <c r="C56" s="199"/>
      <c r="D56" s="199"/>
      <c r="E56" s="199"/>
      <c r="F56" s="199"/>
      <c r="G56" s="199"/>
      <c r="H56" s="199"/>
      <c r="I56" s="199"/>
      <c r="J56" s="199"/>
      <c r="K56" s="199"/>
      <c r="L56" s="199"/>
      <c r="M56" s="199"/>
      <c r="N56" s="199"/>
      <c r="O56" s="199"/>
      <c r="P56" s="199"/>
      <c r="Q56" s="199"/>
    </row>
    <row r="57" spans="1:17" ht="20.25" customHeight="1">
      <c r="A57" s="199"/>
      <c r="B57" s="199"/>
      <c r="C57" s="199"/>
      <c r="D57" s="199"/>
      <c r="E57" s="199"/>
      <c r="F57" s="199"/>
      <c r="G57" s="199"/>
      <c r="H57" s="199"/>
      <c r="I57" s="199"/>
      <c r="J57" s="199"/>
      <c r="K57" s="199"/>
      <c r="L57" s="199"/>
      <c r="M57" s="199"/>
      <c r="N57" s="199"/>
      <c r="O57" s="199"/>
      <c r="P57" s="199"/>
      <c r="Q57" s="199"/>
    </row>
    <row r="58" spans="1:17" ht="20.25" customHeight="1"/>
    <row r="59" spans="1:17" ht="20.25" customHeight="1"/>
    <row r="60" spans="1:17" ht="20.25" customHeight="1"/>
    <row r="61" spans="1:17" ht="20.25" customHeight="1"/>
    <row r="62" spans="1:17" ht="20.25" customHeight="1"/>
    <row r="63" spans="1:17" ht="20.25" customHeight="1"/>
    <row r="64" spans="1:17" ht="20.25" customHeight="1"/>
    <row r="65" ht="20.25" customHeight="1"/>
    <row r="98" spans="1:1">
      <c r="A98" s="239"/>
    </row>
    <row r="148" spans="1:1">
      <c r="A148" s="240"/>
    </row>
  </sheetData>
  <protectedRanges>
    <protectedRange sqref="O7:O9 P7:P9 B11:B30 D11:M30 P11:P30" name="範囲1"/>
  </protectedRanges>
  <mergeCells count="182">
    <mergeCell ref="M1:N1"/>
    <mergeCell ref="O1:Q1"/>
    <mergeCell ref="M2:N2"/>
    <mergeCell ref="O2:Q2"/>
    <mergeCell ref="A4:Q4"/>
    <mergeCell ref="L5:M5"/>
    <mergeCell ref="O5:Q5"/>
    <mergeCell ref="D7:E7"/>
    <mergeCell ref="F7:G7"/>
    <mergeCell ref="H7:I7"/>
    <mergeCell ref="D8:E8"/>
    <mergeCell ref="F8:G8"/>
    <mergeCell ref="H8:I8"/>
    <mergeCell ref="D9:E9"/>
    <mergeCell ref="F9:G9"/>
    <mergeCell ref="H9:I9"/>
    <mergeCell ref="D10:E10"/>
    <mergeCell ref="F10:G10"/>
    <mergeCell ref="H10:I10"/>
    <mergeCell ref="D11:E11"/>
    <mergeCell ref="F11:G11"/>
    <mergeCell ref="H11:I11"/>
    <mergeCell ref="D12:E12"/>
    <mergeCell ref="F12:G12"/>
    <mergeCell ref="H12:I12"/>
    <mergeCell ref="D13:E13"/>
    <mergeCell ref="F13:G13"/>
    <mergeCell ref="H13:I13"/>
    <mergeCell ref="D14:E14"/>
    <mergeCell ref="F14:G14"/>
    <mergeCell ref="H14:I14"/>
    <mergeCell ref="D15:E15"/>
    <mergeCell ref="F15:G15"/>
    <mergeCell ref="H15:I15"/>
    <mergeCell ref="D16:E16"/>
    <mergeCell ref="F16:G16"/>
    <mergeCell ref="H16:I16"/>
    <mergeCell ref="D17:E17"/>
    <mergeCell ref="F17:G17"/>
    <mergeCell ref="H17:I17"/>
    <mergeCell ref="D18:E18"/>
    <mergeCell ref="F18:G18"/>
    <mergeCell ref="H18:I18"/>
    <mergeCell ref="D19:E19"/>
    <mergeCell ref="F19:G19"/>
    <mergeCell ref="H19:I19"/>
    <mergeCell ref="D20:E20"/>
    <mergeCell ref="F20:G20"/>
    <mergeCell ref="H20:I20"/>
    <mergeCell ref="D21:E21"/>
    <mergeCell ref="F21:G21"/>
    <mergeCell ref="H21:I21"/>
    <mergeCell ref="D22:E22"/>
    <mergeCell ref="F22:G22"/>
    <mergeCell ref="H22:I22"/>
    <mergeCell ref="D23:E23"/>
    <mergeCell ref="F23:G23"/>
    <mergeCell ref="H23:I23"/>
    <mergeCell ref="D24:E24"/>
    <mergeCell ref="F24:G24"/>
    <mergeCell ref="H24:I24"/>
    <mergeCell ref="D25:E25"/>
    <mergeCell ref="F25:G25"/>
    <mergeCell ref="H25:I25"/>
    <mergeCell ref="D26:E26"/>
    <mergeCell ref="F26:G26"/>
    <mergeCell ref="H26:I26"/>
    <mergeCell ref="D27:E27"/>
    <mergeCell ref="F27:G27"/>
    <mergeCell ref="H27:I27"/>
    <mergeCell ref="S27:T27"/>
    <mergeCell ref="U27:V27"/>
    <mergeCell ref="W27:X27"/>
    <mergeCell ref="Y27:Z27"/>
    <mergeCell ref="D28:E28"/>
    <mergeCell ref="F28:G28"/>
    <mergeCell ref="H28:I28"/>
    <mergeCell ref="S28:T28"/>
    <mergeCell ref="D29:E29"/>
    <mergeCell ref="F29:G29"/>
    <mergeCell ref="H29:I29"/>
    <mergeCell ref="D30:E30"/>
    <mergeCell ref="F30:G30"/>
    <mergeCell ref="H30:I30"/>
    <mergeCell ref="D31:E31"/>
    <mergeCell ref="F31:G31"/>
    <mergeCell ref="H31:I31"/>
    <mergeCell ref="A34:Q34"/>
    <mergeCell ref="L35:M35"/>
    <mergeCell ref="O35:Q35"/>
    <mergeCell ref="A37:F37"/>
    <mergeCell ref="D38:E38"/>
    <mergeCell ref="F38:I38"/>
    <mergeCell ref="J38:L38"/>
    <mergeCell ref="M38:Q38"/>
    <mergeCell ref="F39:H39"/>
    <mergeCell ref="J39:K39"/>
    <mergeCell ref="F40:H40"/>
    <mergeCell ref="J40:K40"/>
    <mergeCell ref="F41:H41"/>
    <mergeCell ref="J41:K41"/>
    <mergeCell ref="F42:H42"/>
    <mergeCell ref="J42:K42"/>
    <mergeCell ref="F43:H43"/>
    <mergeCell ref="J43:K43"/>
    <mergeCell ref="F44:H44"/>
    <mergeCell ref="J44:K44"/>
    <mergeCell ref="F45:H45"/>
    <mergeCell ref="J45:K45"/>
    <mergeCell ref="F46:H46"/>
    <mergeCell ref="J46:K46"/>
    <mergeCell ref="F47:H47"/>
    <mergeCell ref="J47:K47"/>
    <mergeCell ref="F48:H48"/>
    <mergeCell ref="J48:K48"/>
    <mergeCell ref="F49:H49"/>
    <mergeCell ref="J49:K49"/>
    <mergeCell ref="F50:H50"/>
    <mergeCell ref="J50:K50"/>
    <mergeCell ref="A51:L51"/>
    <mergeCell ref="M51:P51"/>
    <mergeCell ref="B8:B9"/>
    <mergeCell ref="O8:O9"/>
    <mergeCell ref="P8:P9"/>
    <mergeCell ref="Q8:Q9"/>
    <mergeCell ref="B10:B11"/>
    <mergeCell ref="O10:O11"/>
    <mergeCell ref="P10:P11"/>
    <mergeCell ref="Q10:Q11"/>
    <mergeCell ref="B12:B13"/>
    <mergeCell ref="O12:O13"/>
    <mergeCell ref="P12:P13"/>
    <mergeCell ref="Q12:Q13"/>
    <mergeCell ref="B14:B15"/>
    <mergeCell ref="O14:O15"/>
    <mergeCell ref="P14:P15"/>
    <mergeCell ref="Q14:Q15"/>
    <mergeCell ref="B16:B17"/>
    <mergeCell ref="O16:O17"/>
    <mergeCell ref="P16:P17"/>
    <mergeCell ref="Q16:Q17"/>
    <mergeCell ref="B18:B19"/>
    <mergeCell ref="O18:O19"/>
    <mergeCell ref="P18:P19"/>
    <mergeCell ref="Q18:Q19"/>
    <mergeCell ref="B20:B21"/>
    <mergeCell ref="O20:O21"/>
    <mergeCell ref="P20:P21"/>
    <mergeCell ref="Q20:Q21"/>
    <mergeCell ref="B22:B23"/>
    <mergeCell ref="O22:O23"/>
    <mergeCell ref="P22:P23"/>
    <mergeCell ref="Q22:Q23"/>
    <mergeCell ref="B24:B25"/>
    <mergeCell ref="O24:O25"/>
    <mergeCell ref="P24:P25"/>
    <mergeCell ref="Q24:Q25"/>
    <mergeCell ref="B26:B27"/>
    <mergeCell ref="O26:O27"/>
    <mergeCell ref="P26:P27"/>
    <mergeCell ref="Q26:Q27"/>
    <mergeCell ref="B28:B29"/>
    <mergeCell ref="O28:O29"/>
    <mergeCell ref="P28:P29"/>
    <mergeCell ref="Q28:Q29"/>
    <mergeCell ref="B30:B31"/>
    <mergeCell ref="O30:O31"/>
    <mergeCell ref="P30:P31"/>
    <mergeCell ref="Q30:Q31"/>
    <mergeCell ref="A39:A42"/>
    <mergeCell ref="M39:P42"/>
    <mergeCell ref="Q39:Q42"/>
    <mergeCell ref="A43:A46"/>
    <mergeCell ref="M43:P46"/>
    <mergeCell ref="Q43:Q46"/>
    <mergeCell ref="A47:A50"/>
    <mergeCell ref="M47:P50"/>
    <mergeCell ref="Q47:Q50"/>
    <mergeCell ref="R1:AE23"/>
    <mergeCell ref="A8:A15"/>
    <mergeCell ref="A16:A23"/>
    <mergeCell ref="A24:A31"/>
  </mergeCells>
  <phoneticPr fontId="5"/>
  <conditionalFormatting sqref="H10 H12 H14 H16 H18 H20 H22 H24 H26 H28 H30">
    <cfRule type="expression" dxfId="73" priority="2" stopIfTrue="1">
      <formula>AND(#REF!&lt;&gt;"",$K10&lt;&gt;"D1",$K10&lt;&gt;"D2",$K10&lt;&gt;"",$K10&lt;&gt;"D3",$K10&lt;&gt;"D4")</formula>
    </cfRule>
  </conditionalFormatting>
  <conditionalFormatting sqref="H11 H13 H15 H17 H19 H21 H23 H25 H27 H29 H31">
    <cfRule type="expression" dxfId="72" priority="1">
      <formula>$C11="施工業者"</formula>
    </cfRule>
  </conditionalFormatting>
  <conditionalFormatting sqref="H8">
    <cfRule type="expression" dxfId="71" priority="4" stopIfTrue="1">
      <formula>AND(#REF!&lt;&gt;"",$K8&lt;&gt;"D1",$K8&lt;&gt;"D2",$K8&lt;&gt;"",$K8&lt;&gt;"D3",$K8&lt;&gt;"D4")</formula>
    </cfRule>
  </conditionalFormatting>
  <conditionalFormatting sqref="H9">
    <cfRule type="expression" dxfId="70" priority="3">
      <formula>$C9="施工業者"</formula>
    </cfRule>
  </conditionalFormatting>
  <conditionalFormatting sqref="F10 F12 F14 F16 F18 F20 F22 F24 F26 F28 F30">
    <cfRule type="expression" dxfId="69" priority="6" stopIfTrue="1">
      <formula>AND(#REF!&lt;&gt;"",$K10&lt;&gt;"D1",$K10&lt;&gt;"D2",$K10&lt;&gt;"",$K10&lt;&gt;"D3",$K10&lt;&gt;"D4")</formula>
    </cfRule>
  </conditionalFormatting>
  <conditionalFormatting sqref="F11 F13 F15 F17 F19 F21 F23 F25 F27 F29 F31">
    <cfRule type="expression" dxfId="68" priority="5">
      <formula>$C11="施工業者"</formula>
    </cfRule>
  </conditionalFormatting>
  <conditionalFormatting sqref="D31">
    <cfRule type="expression" dxfId="67" priority="8">
      <formula>$C$9="施工業者"</formula>
    </cfRule>
  </conditionalFormatting>
  <conditionalFormatting sqref="D31">
    <cfRule type="expression" dxfId="66" priority="7">
      <formula>$C31="施工業者"</formula>
    </cfRule>
  </conditionalFormatting>
  <conditionalFormatting sqref="D29">
    <cfRule type="expression" dxfId="65" priority="10">
      <formula>$C$9="施工業者"</formula>
    </cfRule>
  </conditionalFormatting>
  <conditionalFormatting sqref="D29">
    <cfRule type="expression" dxfId="64" priority="9">
      <formula>$C29="施工業者"</formula>
    </cfRule>
  </conditionalFormatting>
  <conditionalFormatting sqref="D27">
    <cfRule type="expression" dxfId="63" priority="12">
      <formula>$C$9="施工業者"</formula>
    </cfRule>
  </conditionalFormatting>
  <conditionalFormatting sqref="D27">
    <cfRule type="expression" dxfId="62" priority="11">
      <formula>$C27="施工業者"</formula>
    </cfRule>
  </conditionalFormatting>
  <conditionalFormatting sqref="D25">
    <cfRule type="expression" dxfId="61" priority="14">
      <formula>$C$9="施工業者"</formula>
    </cfRule>
  </conditionalFormatting>
  <conditionalFormatting sqref="D25">
    <cfRule type="expression" dxfId="60" priority="13">
      <formula>$C25="施工業者"</formula>
    </cfRule>
  </conditionalFormatting>
  <conditionalFormatting sqref="D23">
    <cfRule type="expression" dxfId="59" priority="16">
      <formula>$C$9="施工業者"</formula>
    </cfRule>
  </conditionalFormatting>
  <conditionalFormatting sqref="D23">
    <cfRule type="expression" dxfId="58" priority="15">
      <formula>$C23="施工業者"</formula>
    </cfRule>
  </conditionalFormatting>
  <conditionalFormatting sqref="D21">
    <cfRule type="expression" dxfId="57" priority="18">
      <formula>$C$9="施工業者"</formula>
    </cfRule>
  </conditionalFormatting>
  <conditionalFormatting sqref="D21">
    <cfRule type="expression" dxfId="56" priority="17">
      <formula>$C21="施工業者"</formula>
    </cfRule>
  </conditionalFormatting>
  <conditionalFormatting sqref="D19">
    <cfRule type="expression" dxfId="55" priority="20">
      <formula>$C$9="施工業者"</formula>
    </cfRule>
  </conditionalFormatting>
  <conditionalFormatting sqref="D19">
    <cfRule type="expression" dxfId="54" priority="19">
      <formula>$C19="施工業者"</formula>
    </cfRule>
  </conditionalFormatting>
  <conditionalFormatting sqref="D17">
    <cfRule type="expression" dxfId="53" priority="22">
      <formula>$C$9="施工業者"</formula>
    </cfRule>
  </conditionalFormatting>
  <conditionalFormatting sqref="D17">
    <cfRule type="expression" dxfId="52" priority="21">
      <formula>$C17="施工業者"</formula>
    </cfRule>
  </conditionalFormatting>
  <conditionalFormatting sqref="D15">
    <cfRule type="expression" dxfId="51" priority="24">
      <formula>$C$9="施工業者"</formula>
    </cfRule>
  </conditionalFormatting>
  <conditionalFormatting sqref="D15">
    <cfRule type="expression" dxfId="50" priority="23">
      <formula>$C15="施工業者"</formula>
    </cfRule>
  </conditionalFormatting>
  <conditionalFormatting sqref="D13">
    <cfRule type="expression" dxfId="49" priority="26">
      <formula>$C$9="施工業者"</formula>
    </cfRule>
  </conditionalFormatting>
  <conditionalFormatting sqref="D13">
    <cfRule type="expression" dxfId="48" priority="25">
      <formula>$C13="施工業者"</formula>
    </cfRule>
  </conditionalFormatting>
  <conditionalFormatting sqref="D11">
    <cfRule type="expression" dxfId="47" priority="28">
      <formula>$C$9="施工業者"</formula>
    </cfRule>
  </conditionalFormatting>
  <conditionalFormatting sqref="D11">
    <cfRule type="expression" dxfId="46" priority="27">
      <formula>$C11="施工業者"</formula>
    </cfRule>
  </conditionalFormatting>
  <conditionalFormatting sqref="D9">
    <cfRule type="expression" dxfId="45" priority="73">
      <formula>$C$9="施工業者"</formula>
    </cfRule>
  </conditionalFormatting>
  <conditionalFormatting sqref="D9">
    <cfRule type="expression" dxfId="44" priority="68">
      <formula>$C9="施工業者"</formula>
    </cfRule>
  </conditionalFormatting>
  <conditionalFormatting sqref="F8">
    <cfRule type="expression" dxfId="43" priority="86" stopIfTrue="1">
      <formula>AND(#REF!&lt;&gt;"",$K8&lt;&gt;"D1",$K8&lt;&gt;"D2",$K8&lt;&gt;"",$K8&lt;&gt;"D3",$K8&lt;&gt;"D4")</formula>
    </cfRule>
  </conditionalFormatting>
  <conditionalFormatting sqref="F9">
    <cfRule type="expression" dxfId="42" priority="72">
      <formula>$C9="施工業者"</formula>
    </cfRule>
  </conditionalFormatting>
  <conditionalFormatting sqref="J31">
    <cfRule type="expression" dxfId="41" priority="30">
      <formula>$C31="施工業者"</formula>
    </cfRule>
  </conditionalFormatting>
  <conditionalFormatting sqref="K31:M31">
    <cfRule type="expression" dxfId="40" priority="29">
      <formula>$C31="施工業者"</formula>
    </cfRule>
  </conditionalFormatting>
  <conditionalFormatting sqref="J29">
    <cfRule type="expression" dxfId="39" priority="32">
      <formula>$C29="施工業者"</formula>
    </cfRule>
  </conditionalFormatting>
  <conditionalFormatting sqref="K29:M29">
    <cfRule type="expression" dxfId="38" priority="31">
      <formula>$C29="施工業者"</formula>
    </cfRule>
  </conditionalFormatting>
  <conditionalFormatting sqref="O28:O31">
    <cfRule type="cellIs" dxfId="37" priority="33" operator="between">
      <formula>0</formula>
      <formula>0</formula>
    </cfRule>
  </conditionalFormatting>
  <conditionalFormatting sqref="J27">
    <cfRule type="expression" dxfId="36" priority="46">
      <formula>$C27="施工業者"</formula>
    </cfRule>
  </conditionalFormatting>
  <conditionalFormatting sqref="K27:M27">
    <cfRule type="expression" dxfId="35" priority="45">
      <formula>$C27="施工業者"</formula>
    </cfRule>
  </conditionalFormatting>
  <conditionalFormatting sqref="J25">
    <cfRule type="expression" dxfId="34" priority="48">
      <formula>$C25="施工業者"</formula>
    </cfRule>
  </conditionalFormatting>
  <conditionalFormatting sqref="K25:M25">
    <cfRule type="expression" dxfId="33" priority="47">
      <formula>$C25="施工業者"</formula>
    </cfRule>
  </conditionalFormatting>
  <conditionalFormatting sqref="J23">
    <cfRule type="expression" dxfId="32" priority="50">
      <formula>$C23="施工業者"</formula>
    </cfRule>
  </conditionalFormatting>
  <conditionalFormatting sqref="K23:M23">
    <cfRule type="expression" dxfId="31" priority="49">
      <formula>$C23="施工業者"</formula>
    </cfRule>
  </conditionalFormatting>
  <conditionalFormatting sqref="J21">
    <cfRule type="expression" dxfId="30" priority="52">
      <formula>$C21="施工業者"</formula>
    </cfRule>
  </conditionalFormatting>
  <conditionalFormatting sqref="K21:M21">
    <cfRule type="expression" dxfId="29" priority="51">
      <formula>$C21="施工業者"</formula>
    </cfRule>
  </conditionalFormatting>
  <conditionalFormatting sqref="J19">
    <cfRule type="expression" dxfId="28" priority="54">
      <formula>$C19="施工業者"</formula>
    </cfRule>
  </conditionalFormatting>
  <conditionalFormatting sqref="K19:M19">
    <cfRule type="expression" dxfId="27" priority="53">
      <formula>$C19="施工業者"</formula>
    </cfRule>
  </conditionalFormatting>
  <conditionalFormatting sqref="J17">
    <cfRule type="expression" dxfId="26" priority="56">
      <formula>$C17="施工業者"</formula>
    </cfRule>
  </conditionalFormatting>
  <conditionalFormatting sqref="K17:M17">
    <cfRule type="expression" dxfId="25" priority="55">
      <formula>$C17="施工業者"</formula>
    </cfRule>
  </conditionalFormatting>
  <conditionalFormatting sqref="J15">
    <cfRule type="expression" dxfId="24" priority="58">
      <formula>$C15="施工業者"</formula>
    </cfRule>
  </conditionalFormatting>
  <conditionalFormatting sqref="K15:M15">
    <cfRule type="expression" dxfId="23" priority="57">
      <formula>$C15="施工業者"</formula>
    </cfRule>
  </conditionalFormatting>
  <conditionalFormatting sqref="J13">
    <cfRule type="expression" dxfId="22" priority="60">
      <formula>$C13="施工業者"</formula>
    </cfRule>
  </conditionalFormatting>
  <conditionalFormatting sqref="K13:M13">
    <cfRule type="expression" dxfId="21" priority="59">
      <formula>$C13="施工業者"</formula>
    </cfRule>
  </conditionalFormatting>
  <conditionalFormatting sqref="J11">
    <cfRule type="expression" dxfId="20" priority="62">
      <formula>$C11="施工業者"</formula>
    </cfRule>
  </conditionalFormatting>
  <conditionalFormatting sqref="K11:M11">
    <cfRule type="expression" dxfId="19" priority="61">
      <formula>$C11="施工業者"</formula>
    </cfRule>
  </conditionalFormatting>
  <conditionalFormatting sqref="J9">
    <cfRule type="expression" dxfId="18" priority="64">
      <formula>$C9="施工業者"</formula>
    </cfRule>
  </conditionalFormatting>
  <conditionalFormatting sqref="K9:M9">
    <cfRule type="expression" dxfId="17" priority="63">
      <formula>$C9="施工業者"</formula>
    </cfRule>
  </conditionalFormatting>
  <conditionalFormatting sqref="O8:O27">
    <cfRule type="cellIs" dxfId="16" priority="65" operator="between">
      <formula>0</formula>
      <formula>0</formula>
    </cfRule>
  </conditionalFormatting>
  <conditionalFormatting sqref="Q28:Q31">
    <cfRule type="containsText" dxfId="15" priority="35" text="NG">
      <formula>NOT(ISERROR(SEARCH("NG",Q28)))</formula>
    </cfRule>
  </conditionalFormatting>
  <conditionalFormatting sqref="Q8:Q27">
    <cfRule type="containsText" dxfId="14" priority="69" text="NG">
      <formula>NOT(ISERROR(SEARCH("NG",Q8)))</formula>
    </cfRule>
  </conditionalFormatting>
  <dataValidations count="9">
    <dataValidation type="list" imeMode="disabled" operator="equal" allowBlank="1" showDropDown="0" showInputMessage="1" showErrorMessage="1" errorTitle="入力エラー" error="プルダウンより選択してください。" sqref="D8:D31">
      <formula1>"吹込・吹付,吹込・吹付以外,真空断熱材"</formula1>
    </dataValidation>
    <dataValidation type="textLength" imeMode="disabled" operator="equal" allowBlank="1" showDropDown="0" showInputMessage="1" showErrorMessage="1" errorTitle="文字数エラー" error="財団掲載型番の10文字で登録してください。" sqref="F8:F31">
      <formula1>10</formula1>
    </dataValidation>
    <dataValidation type="custom" imeMode="disabled" allowBlank="1" showDropDown="0" showInputMessage="1" showErrorMessage="1" errorTitle="入力エラー" error="小数点は第三位まで、四位以下四捨五入で入力して下さい。" sqref="L8:L31">
      <formula1>L8-ROUND(L8,3)=0</formula1>
    </dataValidation>
    <dataValidation type="custom" imeMode="disabled" allowBlank="1" showDropDown="0" showInputMessage="1" showErrorMessage="1" errorTitle="入力エラー" error="小数点以下第一位を切り捨てで入力して下さい。" sqref="M8:M31">
      <formula1>M8-ROUNDDOWN(M8,0)=0</formula1>
    </dataValidation>
    <dataValidation type="custom" imeMode="disabled" allowBlank="1" showDropDown="0" showInputMessage="1" showErrorMessage="1" errorTitle="入力エラー" error="小数点は第二位まで、三位以下切り捨てで入力して下さい。" sqref="P28 P30 P24 P26 P20 P18 P16 P14 P12 P10 P8 P22">
      <formula1>P8-ROUNDDOWN(P8,2)=0</formula1>
    </dataValidation>
    <dataValidation imeMode="disabled" allowBlank="1" showDropDown="0" showInputMessage="1" showErrorMessage="1" sqref="L35 O35:P35 L5 O5:P5"/>
    <dataValidation type="list" allowBlank="1" showDropDown="0" showInputMessage="1" showErrorMessage="1" sqref="K8:K15">
      <formula1>"D1,D2,D3,D4"</formula1>
    </dataValidation>
    <dataValidation type="list" allowBlank="1" showDropDown="0" showInputMessage="1" showErrorMessage="1" sqref="K16:K31">
      <formula1>"D1,D2,D3"</formula1>
    </dataValidation>
    <dataValidation type="textLength" operator="equal" allowBlank="1" showDropDown="0" showInputMessage="1" showErrorMessage="0" errorTitle="文字数エラー" error="財団掲載型番の10文字で登録してください。" sqref="H8:I31">
      <formula1>10</formula1>
    </dataValidation>
  </dataValidations>
  <printOptions horizontalCentered="1"/>
  <pageMargins left="0.31496062992125984" right="0.31496062992125984" top="0.55118110236220474" bottom="0.35433070866141736" header="0.31496062992125984" footer="0.31496062992125984"/>
  <pageSetup paperSize="9" scale="96" fitToWidth="1" fitToHeight="1" orientation="landscape" usePrinterDefaults="1" r:id="rId1"/>
  <rowBreaks count="1" manualBreakCount="1">
    <brk id="31" max="13" man="1"/>
  </rowBreaks>
  <colBreaks count="1" manualBreakCount="1">
    <brk id="17" max="30" man="1"/>
  </colBreaks>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D4F3B5"/>
  </sheetPr>
  <dimension ref="A1:IZ136"/>
  <sheetViews>
    <sheetView view="pageBreakPreview" zoomScale="85" zoomScaleSheetLayoutView="85" workbookViewId="0">
      <selection activeCell="A4" sqref="A4:N4"/>
    </sheetView>
  </sheetViews>
  <sheetFormatPr defaultColWidth="9" defaultRowHeight="13.5"/>
  <cols>
    <col min="1" max="1" width="12.375" style="1" customWidth="1"/>
    <col min="2" max="2" width="18.625" style="1" customWidth="1"/>
    <col min="3" max="3" width="25.25" style="1" customWidth="1"/>
    <col min="4" max="4" width="3.5" style="1" customWidth="1"/>
    <col min="5" max="5" width="24.5" style="1" customWidth="1"/>
    <col min="6" max="6" width="3.625" style="1" customWidth="1"/>
    <col min="7" max="7" width="9.5" style="1" customWidth="1"/>
    <col min="8" max="8" width="9.125" style="1" customWidth="1"/>
    <col min="9" max="9" width="4.75" style="1" customWidth="1"/>
    <col min="10" max="10" width="3.625" style="1" customWidth="1"/>
    <col min="11" max="11" width="4.75" style="1" customWidth="1"/>
    <col min="12" max="12" width="9.125" style="1" customWidth="1"/>
    <col min="13" max="13" width="7.25" style="1" customWidth="1"/>
    <col min="14" max="14" width="9.125" style="1" customWidth="1"/>
    <col min="15" max="15" width="3.625" style="1" customWidth="1"/>
    <col min="16" max="29" width="8.625" style="1" customWidth="1"/>
    <col min="30" max="30" width="11.375" style="1" customWidth="1"/>
    <col min="31" max="31" width="4.5" style="1" customWidth="1"/>
    <col min="32" max="47" width="8.875" style="1" customWidth="1"/>
    <col min="48" max="260" width="9" style="1"/>
  </cols>
  <sheetData>
    <row r="1" spans="1:31" ht="20.25" customHeight="1">
      <c r="A1" s="7" t="s">
        <v>126</v>
      </c>
      <c r="B1" s="222"/>
      <c r="C1" s="222"/>
      <c r="D1" s="222"/>
      <c r="E1" s="2"/>
      <c r="F1" s="2"/>
      <c r="G1" s="2"/>
      <c r="H1" s="2"/>
      <c r="I1" s="358" t="s">
        <v>5</v>
      </c>
      <c r="J1" s="358"/>
      <c r="K1" s="358"/>
      <c r="L1" s="381" t="str">
        <f>'様式ウ｜総括表'!U5</f>
        <v/>
      </c>
      <c r="M1" s="358"/>
      <c r="N1" s="358"/>
      <c r="O1" s="561" t="s">
        <v>168</v>
      </c>
      <c r="P1" s="561"/>
      <c r="Q1" s="561"/>
      <c r="R1" s="561"/>
      <c r="S1" s="561"/>
      <c r="T1" s="561"/>
      <c r="U1" s="561"/>
      <c r="V1" s="561"/>
      <c r="W1" s="561"/>
      <c r="X1" s="561"/>
      <c r="Y1" s="561"/>
      <c r="Z1" s="561"/>
      <c r="AA1" s="561"/>
      <c r="AB1" s="561"/>
      <c r="AC1" s="561"/>
      <c r="AD1" s="561"/>
      <c r="AE1" s="561"/>
    </row>
    <row r="2" spans="1:31" ht="20.25" customHeight="1">
      <c r="A2" s="2"/>
      <c r="B2" s="2"/>
      <c r="C2" s="2"/>
      <c r="D2" s="2"/>
      <c r="E2" s="2"/>
      <c r="F2" s="2"/>
      <c r="G2" s="2"/>
      <c r="H2" s="2"/>
      <c r="I2" s="358" t="s">
        <v>75</v>
      </c>
      <c r="J2" s="358"/>
      <c r="K2" s="358"/>
      <c r="L2" s="358">
        <f>'様式ウ｜総括表'!I4</f>
        <v>0</v>
      </c>
      <c r="M2" s="358"/>
      <c r="N2" s="358"/>
      <c r="O2" s="561"/>
      <c r="P2" s="561"/>
      <c r="Q2" s="561"/>
      <c r="R2" s="561"/>
      <c r="S2" s="561"/>
      <c r="T2" s="561"/>
      <c r="U2" s="561"/>
      <c r="V2" s="561"/>
      <c r="W2" s="561"/>
      <c r="X2" s="561"/>
      <c r="Y2" s="561"/>
      <c r="Z2" s="561"/>
      <c r="AA2" s="561"/>
      <c r="AB2" s="561"/>
      <c r="AC2" s="561"/>
      <c r="AD2" s="561"/>
      <c r="AE2" s="561"/>
    </row>
    <row r="3" spans="1:31" ht="20.25" customHeight="1">
      <c r="H3" s="494"/>
      <c r="I3" s="509"/>
      <c r="J3" s="509"/>
      <c r="K3" s="526"/>
      <c r="L3" s="536"/>
      <c r="M3" s="543"/>
      <c r="N3" s="543"/>
      <c r="O3" s="561"/>
      <c r="P3" s="561"/>
      <c r="Q3" s="561"/>
      <c r="R3" s="561"/>
      <c r="S3" s="561"/>
      <c r="T3" s="561"/>
      <c r="U3" s="561"/>
      <c r="V3" s="561"/>
      <c r="W3" s="561"/>
      <c r="X3" s="561"/>
      <c r="Y3" s="561"/>
      <c r="Z3" s="561"/>
      <c r="AA3" s="561"/>
      <c r="AB3" s="561"/>
      <c r="AC3" s="561"/>
      <c r="AD3" s="561"/>
      <c r="AE3" s="561"/>
    </row>
    <row r="4" spans="1:31" ht="23.25" customHeight="1">
      <c r="A4" s="436" t="s">
        <v>194</v>
      </c>
      <c r="B4" s="453"/>
      <c r="C4" s="453"/>
      <c r="D4" s="453"/>
      <c r="E4" s="453"/>
      <c r="F4" s="453"/>
      <c r="G4" s="453"/>
      <c r="H4" s="453"/>
      <c r="I4" s="453"/>
      <c r="J4" s="453"/>
      <c r="K4" s="453"/>
      <c r="L4" s="453"/>
      <c r="M4" s="453"/>
      <c r="N4" s="550"/>
      <c r="O4" s="561"/>
      <c r="P4" s="561"/>
      <c r="Q4" s="561"/>
      <c r="R4" s="561"/>
      <c r="S4" s="561"/>
      <c r="T4" s="561"/>
      <c r="U4" s="561"/>
      <c r="V4" s="561"/>
      <c r="W4" s="561"/>
      <c r="X4" s="561"/>
      <c r="Y4" s="561"/>
      <c r="Z4" s="561"/>
      <c r="AA4" s="561"/>
      <c r="AB4" s="561"/>
      <c r="AC4" s="561"/>
      <c r="AD4" s="561"/>
      <c r="AE4" s="561"/>
    </row>
    <row r="5" spans="1:31" ht="24" customHeight="1">
      <c r="A5" s="437"/>
      <c r="B5" s="242"/>
      <c r="C5" s="242"/>
      <c r="D5" s="242"/>
      <c r="E5" s="242"/>
      <c r="F5" s="242"/>
      <c r="G5" s="2"/>
      <c r="H5" s="495"/>
      <c r="I5" s="510">
        <v>1</v>
      </c>
      <c r="J5" s="510"/>
      <c r="K5" s="370" t="s">
        <v>26</v>
      </c>
      <c r="L5" s="383">
        <v>3</v>
      </c>
      <c r="M5" s="383"/>
      <c r="N5" s="383"/>
      <c r="O5" s="561"/>
      <c r="P5" s="561"/>
      <c r="Q5" s="561"/>
      <c r="R5" s="561"/>
      <c r="S5" s="561"/>
      <c r="T5" s="561"/>
      <c r="U5" s="561"/>
      <c r="V5" s="561"/>
      <c r="W5" s="561"/>
      <c r="X5" s="561"/>
      <c r="Y5" s="561"/>
      <c r="Z5" s="561"/>
      <c r="AA5" s="561"/>
      <c r="AB5" s="561"/>
      <c r="AC5" s="561"/>
      <c r="AD5" s="561"/>
      <c r="AE5" s="561"/>
    </row>
    <row r="6" spans="1:31" ht="26.25" customHeight="1">
      <c r="A6" s="438" t="s">
        <v>196</v>
      </c>
      <c r="B6" s="438"/>
      <c r="C6" s="438"/>
      <c r="D6" s="438"/>
      <c r="E6" s="438"/>
      <c r="F6" s="438"/>
      <c r="G6" s="438"/>
      <c r="H6" s="438"/>
      <c r="I6" s="438"/>
      <c r="J6" s="438"/>
      <c r="K6" s="438"/>
      <c r="L6" s="438"/>
      <c r="M6" s="438"/>
      <c r="N6" s="438"/>
      <c r="O6" s="561"/>
      <c r="P6" s="561"/>
      <c r="Q6" s="561"/>
      <c r="R6" s="561"/>
      <c r="S6" s="561"/>
      <c r="T6" s="561"/>
      <c r="U6" s="561"/>
      <c r="V6" s="561"/>
      <c r="W6" s="561"/>
      <c r="X6" s="561"/>
      <c r="Y6" s="561"/>
      <c r="Z6" s="561"/>
      <c r="AA6" s="561"/>
      <c r="AB6" s="561"/>
      <c r="AC6" s="561"/>
      <c r="AD6" s="561"/>
      <c r="AE6" s="561"/>
    </row>
    <row r="7" spans="1:31" ht="15" customHeight="1">
      <c r="A7" s="439" t="s">
        <v>10</v>
      </c>
      <c r="B7" s="454" t="s">
        <v>93</v>
      </c>
      <c r="C7" s="454" t="s">
        <v>34</v>
      </c>
      <c r="D7" s="470"/>
      <c r="E7" s="454" t="s">
        <v>94</v>
      </c>
      <c r="F7" s="470"/>
      <c r="G7" s="482" t="s">
        <v>23</v>
      </c>
      <c r="H7" s="496" t="s">
        <v>129</v>
      </c>
      <c r="I7" s="511"/>
      <c r="J7" s="511"/>
      <c r="K7" s="527"/>
      <c r="L7" s="537" t="s">
        <v>103</v>
      </c>
      <c r="M7" s="537" t="s">
        <v>88</v>
      </c>
      <c r="N7" s="551" t="s">
        <v>130</v>
      </c>
      <c r="O7" s="561"/>
      <c r="P7" s="561"/>
      <c r="Q7" s="561"/>
      <c r="R7" s="561"/>
      <c r="S7" s="561"/>
      <c r="T7" s="561"/>
      <c r="U7" s="561"/>
      <c r="V7" s="561"/>
      <c r="W7" s="561"/>
      <c r="X7" s="561"/>
      <c r="Y7" s="561"/>
      <c r="Z7" s="561"/>
      <c r="AA7" s="561"/>
      <c r="AB7" s="561"/>
      <c r="AC7" s="561"/>
      <c r="AD7" s="561"/>
      <c r="AE7" s="561"/>
    </row>
    <row r="8" spans="1:31" ht="20.25" customHeight="1">
      <c r="A8" s="440"/>
      <c r="B8" s="455"/>
      <c r="C8" s="455"/>
      <c r="D8" s="471"/>
      <c r="E8" s="455"/>
      <c r="F8" s="471"/>
      <c r="G8" s="483"/>
      <c r="H8" s="497" t="s">
        <v>96</v>
      </c>
      <c r="I8" s="512" t="s">
        <v>97</v>
      </c>
      <c r="J8" s="519" t="s">
        <v>99</v>
      </c>
      <c r="K8" s="512"/>
      <c r="L8" s="538"/>
      <c r="M8" s="544"/>
      <c r="N8" s="552"/>
      <c r="O8" s="561"/>
      <c r="P8" s="561"/>
      <c r="Q8" s="561"/>
      <c r="R8" s="561"/>
      <c r="S8" s="561"/>
      <c r="T8" s="561"/>
      <c r="U8" s="561"/>
      <c r="V8" s="561"/>
      <c r="W8" s="561"/>
      <c r="X8" s="561"/>
      <c r="Y8" s="561"/>
      <c r="Z8" s="561"/>
      <c r="AA8" s="561"/>
      <c r="AB8" s="561"/>
      <c r="AC8" s="561"/>
      <c r="AD8" s="561"/>
      <c r="AE8" s="561"/>
    </row>
    <row r="9" spans="1:31" ht="20.25" customHeight="1">
      <c r="A9" s="441"/>
      <c r="B9" s="272"/>
      <c r="C9" s="272"/>
      <c r="D9" s="309"/>
      <c r="E9" s="272"/>
      <c r="F9" s="309"/>
      <c r="G9" s="339"/>
      <c r="H9" s="498"/>
      <c r="I9" s="513" t="s">
        <v>97</v>
      </c>
      <c r="J9" s="520"/>
      <c r="K9" s="528"/>
      <c r="L9" s="539">
        <f t="shared" ref="L9:L27" si="0">IF(OR(H9="",J9=""),0,ROUNDDOWN(H9*J9/1000000,2))</f>
        <v>0</v>
      </c>
      <c r="M9" s="545"/>
      <c r="N9" s="553">
        <f t="shared" ref="N9:N27" si="1">L9*M9</f>
        <v>0</v>
      </c>
      <c r="O9" s="561"/>
      <c r="P9" s="561"/>
      <c r="Q9" s="561"/>
      <c r="R9" s="561"/>
      <c r="S9" s="561"/>
      <c r="T9" s="561"/>
      <c r="U9" s="561"/>
      <c r="V9" s="561"/>
      <c r="W9" s="561"/>
      <c r="X9" s="561"/>
      <c r="Y9" s="561"/>
      <c r="Z9" s="561"/>
      <c r="AA9" s="561"/>
      <c r="AB9" s="561"/>
      <c r="AC9" s="561"/>
      <c r="AD9" s="561"/>
      <c r="AE9" s="561"/>
    </row>
    <row r="10" spans="1:31" ht="20.25" customHeight="1">
      <c r="A10" s="442"/>
      <c r="B10" s="456"/>
      <c r="C10" s="456"/>
      <c r="D10" s="472"/>
      <c r="E10" s="456"/>
      <c r="F10" s="472"/>
      <c r="G10" s="484"/>
      <c r="H10" s="499"/>
      <c r="I10" s="514" t="s">
        <v>97</v>
      </c>
      <c r="J10" s="521"/>
      <c r="K10" s="529"/>
      <c r="L10" s="540">
        <f t="shared" si="0"/>
        <v>0</v>
      </c>
      <c r="M10" s="546"/>
      <c r="N10" s="554">
        <f t="shared" si="1"/>
        <v>0</v>
      </c>
      <c r="O10" s="561"/>
      <c r="P10" s="561"/>
      <c r="Q10" s="561"/>
      <c r="R10" s="561"/>
      <c r="S10" s="561"/>
      <c r="T10" s="561"/>
      <c r="U10" s="561"/>
      <c r="V10" s="561"/>
      <c r="W10" s="561"/>
      <c r="X10" s="561"/>
      <c r="Y10" s="561"/>
      <c r="Z10" s="561"/>
      <c r="AA10" s="561"/>
      <c r="AB10" s="561"/>
      <c r="AC10" s="561"/>
      <c r="AD10" s="561"/>
      <c r="AE10" s="561"/>
    </row>
    <row r="11" spans="1:31" ht="20.25" customHeight="1">
      <c r="A11" s="442"/>
      <c r="B11" s="456"/>
      <c r="C11" s="456"/>
      <c r="D11" s="472"/>
      <c r="E11" s="456"/>
      <c r="F11" s="472"/>
      <c r="G11" s="485"/>
      <c r="H11" s="500"/>
      <c r="I11" s="515" t="s">
        <v>97</v>
      </c>
      <c r="J11" s="522"/>
      <c r="K11" s="530"/>
      <c r="L11" s="540">
        <f t="shared" si="0"/>
        <v>0</v>
      </c>
      <c r="M11" s="546"/>
      <c r="N11" s="554">
        <f t="shared" si="1"/>
        <v>0</v>
      </c>
      <c r="O11" s="561"/>
      <c r="P11" s="561"/>
      <c r="Q11" s="561"/>
      <c r="R11" s="561"/>
      <c r="S11" s="561"/>
      <c r="T11" s="561"/>
      <c r="U11" s="561"/>
      <c r="V11" s="561"/>
      <c r="W11" s="561"/>
      <c r="X11" s="561"/>
      <c r="Y11" s="561"/>
      <c r="Z11" s="561"/>
      <c r="AA11" s="561"/>
      <c r="AB11" s="561"/>
      <c r="AC11" s="561"/>
      <c r="AD11" s="561"/>
      <c r="AE11" s="561"/>
    </row>
    <row r="12" spans="1:31" ht="20.25" customHeight="1">
      <c r="A12" s="442"/>
      <c r="B12" s="456"/>
      <c r="C12" s="456"/>
      <c r="D12" s="472"/>
      <c r="E12" s="456"/>
      <c r="F12" s="480"/>
      <c r="G12" s="486"/>
      <c r="H12" s="501"/>
      <c r="I12" s="516" t="s">
        <v>97</v>
      </c>
      <c r="J12" s="523"/>
      <c r="K12" s="531"/>
      <c r="L12" s="540">
        <f t="shared" si="0"/>
        <v>0</v>
      </c>
      <c r="M12" s="546"/>
      <c r="N12" s="554">
        <f t="shared" si="1"/>
        <v>0</v>
      </c>
      <c r="O12" s="561"/>
      <c r="P12" s="561"/>
      <c r="Q12" s="561"/>
      <c r="R12" s="561"/>
      <c r="S12" s="561"/>
      <c r="T12" s="561"/>
      <c r="U12" s="561"/>
      <c r="V12" s="561"/>
      <c r="W12" s="561"/>
      <c r="X12" s="561"/>
      <c r="Y12" s="561"/>
      <c r="Z12" s="561"/>
      <c r="AA12" s="561"/>
      <c r="AB12" s="561"/>
      <c r="AC12" s="561"/>
      <c r="AD12" s="561"/>
      <c r="AE12" s="561"/>
    </row>
    <row r="13" spans="1:31" s="411" customFormat="1" ht="20.25" customHeight="1">
      <c r="A13" s="442"/>
      <c r="B13" s="456"/>
      <c r="C13" s="456"/>
      <c r="D13" s="472"/>
      <c r="E13" s="456"/>
      <c r="F13" s="472"/>
      <c r="G13" s="343"/>
      <c r="H13" s="502"/>
      <c r="I13" s="517" t="s">
        <v>97</v>
      </c>
      <c r="J13" s="524"/>
      <c r="K13" s="532"/>
      <c r="L13" s="540">
        <f t="shared" si="0"/>
        <v>0</v>
      </c>
      <c r="M13" s="546"/>
      <c r="N13" s="554">
        <f t="shared" si="1"/>
        <v>0</v>
      </c>
      <c r="O13" s="561"/>
      <c r="P13" s="561"/>
      <c r="Q13" s="561"/>
      <c r="R13" s="561"/>
      <c r="S13" s="561"/>
      <c r="T13" s="561"/>
      <c r="U13" s="561"/>
      <c r="V13" s="561"/>
      <c r="W13" s="561"/>
      <c r="X13" s="561"/>
      <c r="Y13" s="561"/>
      <c r="Z13" s="561"/>
      <c r="AA13" s="561"/>
      <c r="AB13" s="561"/>
      <c r="AC13" s="561"/>
      <c r="AD13" s="561"/>
      <c r="AE13" s="561"/>
    </row>
    <row r="14" spans="1:31" s="411" customFormat="1" ht="20.25" customHeight="1">
      <c r="A14" s="442"/>
      <c r="B14" s="456"/>
      <c r="C14" s="456"/>
      <c r="D14" s="472"/>
      <c r="E14" s="456"/>
      <c r="F14" s="472"/>
      <c r="G14" s="484"/>
      <c r="H14" s="499"/>
      <c r="I14" s="514" t="s">
        <v>97</v>
      </c>
      <c r="J14" s="521"/>
      <c r="K14" s="529"/>
      <c r="L14" s="540">
        <f t="shared" si="0"/>
        <v>0</v>
      </c>
      <c r="M14" s="546"/>
      <c r="N14" s="554">
        <f t="shared" si="1"/>
        <v>0</v>
      </c>
      <c r="O14" s="561"/>
      <c r="P14" s="561"/>
      <c r="Q14" s="561"/>
      <c r="R14" s="561"/>
      <c r="S14" s="561"/>
      <c r="T14" s="561"/>
      <c r="U14" s="561"/>
      <c r="V14" s="561"/>
      <c r="W14" s="561"/>
      <c r="X14" s="561"/>
      <c r="Y14" s="561"/>
      <c r="Z14" s="561"/>
      <c r="AA14" s="561"/>
      <c r="AB14" s="561"/>
      <c r="AC14" s="561"/>
      <c r="AD14" s="561"/>
      <c r="AE14" s="561"/>
    </row>
    <row r="15" spans="1:31" s="411" customFormat="1" ht="20.25" customHeight="1">
      <c r="A15" s="442"/>
      <c r="B15" s="456"/>
      <c r="C15" s="456"/>
      <c r="D15" s="472"/>
      <c r="E15" s="456"/>
      <c r="F15" s="472"/>
      <c r="G15" s="484"/>
      <c r="H15" s="499"/>
      <c r="I15" s="514" t="s">
        <v>97</v>
      </c>
      <c r="J15" s="521"/>
      <c r="K15" s="529"/>
      <c r="L15" s="540">
        <f t="shared" si="0"/>
        <v>0</v>
      </c>
      <c r="M15" s="546"/>
      <c r="N15" s="554">
        <f t="shared" si="1"/>
        <v>0</v>
      </c>
      <c r="O15" s="561"/>
      <c r="P15" s="561"/>
      <c r="Q15" s="561"/>
      <c r="R15" s="561"/>
      <c r="S15" s="561"/>
      <c r="T15" s="561"/>
      <c r="U15" s="561"/>
      <c r="V15" s="561"/>
      <c r="W15" s="561"/>
      <c r="X15" s="561"/>
      <c r="Y15" s="561"/>
      <c r="Z15" s="561"/>
      <c r="AA15" s="561"/>
      <c r="AB15" s="561"/>
      <c r="AC15" s="561"/>
      <c r="AD15" s="561"/>
      <c r="AE15" s="561"/>
    </row>
    <row r="16" spans="1:31" s="411" customFormat="1" ht="20.25" customHeight="1">
      <c r="A16" s="442"/>
      <c r="B16" s="456"/>
      <c r="C16" s="456"/>
      <c r="D16" s="472"/>
      <c r="E16" s="456"/>
      <c r="F16" s="472"/>
      <c r="G16" s="484"/>
      <c r="H16" s="499"/>
      <c r="I16" s="514" t="s">
        <v>97</v>
      </c>
      <c r="J16" s="521"/>
      <c r="K16" s="529"/>
      <c r="L16" s="540">
        <f t="shared" si="0"/>
        <v>0</v>
      </c>
      <c r="M16" s="546"/>
      <c r="N16" s="554">
        <f t="shared" si="1"/>
        <v>0</v>
      </c>
      <c r="O16" s="561"/>
      <c r="P16" s="561"/>
      <c r="Q16" s="561"/>
      <c r="R16" s="561"/>
      <c r="S16" s="561"/>
      <c r="T16" s="561"/>
      <c r="U16" s="561"/>
      <c r="V16" s="561"/>
      <c r="W16" s="561"/>
      <c r="X16" s="561"/>
      <c r="Y16" s="561"/>
      <c r="Z16" s="561"/>
      <c r="AA16" s="561"/>
      <c r="AB16" s="561"/>
      <c r="AC16" s="561"/>
      <c r="AD16" s="561"/>
      <c r="AE16" s="561"/>
    </row>
    <row r="17" spans="1:33" s="411" customFormat="1" ht="20.25" customHeight="1">
      <c r="A17" s="442"/>
      <c r="B17" s="456"/>
      <c r="C17" s="456"/>
      <c r="D17" s="472"/>
      <c r="E17" s="456"/>
      <c r="F17" s="472"/>
      <c r="G17" s="484"/>
      <c r="H17" s="499"/>
      <c r="I17" s="514" t="s">
        <v>97</v>
      </c>
      <c r="J17" s="521"/>
      <c r="K17" s="529"/>
      <c r="L17" s="540">
        <f t="shared" si="0"/>
        <v>0</v>
      </c>
      <c r="M17" s="546"/>
      <c r="N17" s="554">
        <f t="shared" si="1"/>
        <v>0</v>
      </c>
      <c r="O17" s="561"/>
      <c r="P17" s="561"/>
      <c r="Q17" s="561"/>
      <c r="R17" s="561"/>
      <c r="S17" s="561"/>
      <c r="T17" s="561"/>
      <c r="U17" s="561"/>
      <c r="V17" s="561"/>
      <c r="W17" s="561"/>
      <c r="X17" s="561"/>
      <c r="Y17" s="561"/>
      <c r="Z17" s="561"/>
      <c r="AA17" s="561"/>
      <c r="AB17" s="561"/>
      <c r="AC17" s="561"/>
      <c r="AD17" s="561"/>
      <c r="AE17" s="561"/>
    </row>
    <row r="18" spans="1:33" s="411" customFormat="1" ht="20.25" customHeight="1">
      <c r="A18" s="442"/>
      <c r="B18" s="456"/>
      <c r="C18" s="456"/>
      <c r="D18" s="472"/>
      <c r="E18" s="456"/>
      <c r="F18" s="472"/>
      <c r="G18" s="484"/>
      <c r="H18" s="499"/>
      <c r="I18" s="514" t="s">
        <v>97</v>
      </c>
      <c r="J18" s="521"/>
      <c r="K18" s="529"/>
      <c r="L18" s="540">
        <f t="shared" si="0"/>
        <v>0</v>
      </c>
      <c r="M18" s="546"/>
      <c r="N18" s="554">
        <f t="shared" si="1"/>
        <v>0</v>
      </c>
      <c r="O18" s="561"/>
      <c r="P18" s="561"/>
      <c r="Q18" s="561"/>
      <c r="R18" s="561"/>
      <c r="S18" s="561"/>
      <c r="T18" s="561"/>
      <c r="U18" s="561"/>
      <c r="V18" s="561"/>
      <c r="W18" s="561"/>
      <c r="X18" s="561"/>
      <c r="Y18" s="561"/>
      <c r="Z18" s="561"/>
      <c r="AA18" s="561"/>
      <c r="AB18" s="561"/>
      <c r="AC18" s="561"/>
      <c r="AD18" s="561"/>
      <c r="AE18" s="561"/>
    </row>
    <row r="19" spans="1:33" s="411" customFormat="1" ht="20.25" customHeight="1">
      <c r="A19" s="442"/>
      <c r="B19" s="456"/>
      <c r="C19" s="456"/>
      <c r="D19" s="472"/>
      <c r="E19" s="456"/>
      <c r="F19" s="472"/>
      <c r="G19" s="484"/>
      <c r="H19" s="499"/>
      <c r="I19" s="514" t="s">
        <v>97</v>
      </c>
      <c r="J19" s="521"/>
      <c r="K19" s="529"/>
      <c r="L19" s="540">
        <f t="shared" si="0"/>
        <v>0</v>
      </c>
      <c r="M19" s="546"/>
      <c r="N19" s="554">
        <f t="shared" si="1"/>
        <v>0</v>
      </c>
      <c r="O19" s="561"/>
      <c r="P19" s="561"/>
      <c r="Q19" s="561"/>
      <c r="R19" s="561"/>
      <c r="S19" s="561"/>
      <c r="T19" s="561"/>
      <c r="U19" s="561"/>
      <c r="V19" s="561"/>
      <c r="W19" s="561"/>
      <c r="X19" s="561"/>
      <c r="Y19" s="561"/>
      <c r="Z19" s="561"/>
      <c r="AA19" s="561"/>
      <c r="AB19" s="561"/>
      <c r="AC19" s="561"/>
      <c r="AD19" s="561"/>
      <c r="AE19" s="561"/>
      <c r="AF19" s="584"/>
      <c r="AG19" s="586"/>
    </row>
    <row r="20" spans="1:33" s="411" customFormat="1" ht="20.25" customHeight="1">
      <c r="A20" s="442"/>
      <c r="B20" s="456"/>
      <c r="C20" s="456"/>
      <c r="D20" s="472"/>
      <c r="E20" s="456"/>
      <c r="F20" s="472"/>
      <c r="G20" s="484"/>
      <c r="H20" s="499"/>
      <c r="I20" s="514" t="s">
        <v>97</v>
      </c>
      <c r="J20" s="521"/>
      <c r="K20" s="529"/>
      <c r="L20" s="540">
        <f t="shared" si="0"/>
        <v>0</v>
      </c>
      <c r="M20" s="546"/>
      <c r="N20" s="554">
        <f t="shared" si="1"/>
        <v>0</v>
      </c>
      <c r="O20" s="561"/>
      <c r="P20" s="561"/>
      <c r="Q20" s="561"/>
      <c r="R20" s="561"/>
      <c r="S20" s="561"/>
      <c r="T20" s="561"/>
      <c r="U20" s="561"/>
      <c r="V20" s="561"/>
      <c r="W20" s="561"/>
      <c r="X20" s="561"/>
      <c r="Y20" s="561"/>
      <c r="Z20" s="561"/>
      <c r="AA20" s="561"/>
      <c r="AB20" s="561"/>
      <c r="AC20" s="561"/>
      <c r="AD20" s="561"/>
      <c r="AE20" s="561"/>
      <c r="AF20" s="585"/>
      <c r="AG20" s="96"/>
    </row>
    <row r="21" spans="1:33" s="411" customFormat="1" ht="20.25" customHeight="1">
      <c r="A21" s="442"/>
      <c r="B21" s="456"/>
      <c r="C21" s="456"/>
      <c r="D21" s="472"/>
      <c r="E21" s="456"/>
      <c r="F21" s="472"/>
      <c r="G21" s="484"/>
      <c r="H21" s="499"/>
      <c r="I21" s="514" t="s">
        <v>97</v>
      </c>
      <c r="J21" s="521"/>
      <c r="K21" s="529"/>
      <c r="L21" s="540">
        <f t="shared" si="0"/>
        <v>0</v>
      </c>
      <c r="M21" s="546"/>
      <c r="N21" s="554">
        <f t="shared" si="1"/>
        <v>0</v>
      </c>
      <c r="O21" s="561"/>
      <c r="P21" s="561"/>
      <c r="Q21" s="561"/>
      <c r="R21" s="561"/>
      <c r="S21" s="561"/>
      <c r="T21" s="561"/>
      <c r="U21" s="561"/>
      <c r="V21" s="561"/>
      <c r="W21" s="561"/>
      <c r="X21" s="561"/>
      <c r="Y21" s="561"/>
      <c r="Z21" s="561"/>
      <c r="AA21" s="561"/>
      <c r="AB21" s="561"/>
      <c r="AC21" s="561"/>
      <c r="AD21" s="561"/>
      <c r="AE21" s="561"/>
    </row>
    <row r="22" spans="1:33" s="411" customFormat="1" ht="20.25" customHeight="1">
      <c r="A22" s="442"/>
      <c r="B22" s="456"/>
      <c r="C22" s="456"/>
      <c r="D22" s="472"/>
      <c r="E22" s="456"/>
      <c r="F22" s="472"/>
      <c r="G22" s="484"/>
      <c r="H22" s="499"/>
      <c r="I22" s="514" t="s">
        <v>97</v>
      </c>
      <c r="J22" s="521"/>
      <c r="K22" s="529"/>
      <c r="L22" s="540">
        <f t="shared" si="0"/>
        <v>0</v>
      </c>
      <c r="M22" s="546"/>
      <c r="N22" s="554">
        <f t="shared" si="1"/>
        <v>0</v>
      </c>
      <c r="O22" s="415"/>
      <c r="P22" s="415"/>
      <c r="Q22" s="415"/>
      <c r="R22" s="415"/>
      <c r="S22" s="415"/>
      <c r="T22" s="415"/>
      <c r="U22" s="415"/>
      <c r="V22" s="415"/>
      <c r="W22" s="415"/>
      <c r="X22" s="415"/>
      <c r="Y22" s="415"/>
      <c r="Z22" s="415"/>
      <c r="AA22" s="415"/>
      <c r="AB22" s="415"/>
      <c r="AC22" s="415"/>
      <c r="AD22" s="415"/>
      <c r="AE22" s="415"/>
    </row>
    <row r="23" spans="1:33" s="411" customFormat="1" ht="20.25" customHeight="1">
      <c r="A23" s="442"/>
      <c r="B23" s="456"/>
      <c r="C23" s="456"/>
      <c r="D23" s="472"/>
      <c r="E23" s="456"/>
      <c r="F23" s="472"/>
      <c r="G23" s="484"/>
      <c r="H23" s="499"/>
      <c r="I23" s="514" t="s">
        <v>97</v>
      </c>
      <c r="J23" s="521"/>
      <c r="K23" s="529"/>
      <c r="L23" s="540">
        <f t="shared" si="0"/>
        <v>0</v>
      </c>
      <c r="M23" s="546"/>
      <c r="N23" s="554">
        <f t="shared" si="1"/>
        <v>0</v>
      </c>
      <c r="O23" s="415"/>
      <c r="P23" s="412" t="s">
        <v>53</v>
      </c>
      <c r="Q23" s="415"/>
      <c r="R23" s="415"/>
      <c r="S23" s="415"/>
      <c r="T23" s="415"/>
      <c r="U23" s="415"/>
      <c r="V23" s="415"/>
      <c r="W23" s="415"/>
      <c r="X23" s="415"/>
      <c r="Y23" s="415"/>
      <c r="Z23" s="415"/>
      <c r="AA23" s="415"/>
      <c r="AB23" s="415"/>
      <c r="AC23" s="415" t="s">
        <v>207</v>
      </c>
      <c r="AD23" s="431"/>
    </row>
    <row r="24" spans="1:33" s="411" customFormat="1" ht="23.25" customHeight="1">
      <c r="A24" s="442"/>
      <c r="B24" s="456"/>
      <c r="C24" s="456"/>
      <c r="D24" s="472"/>
      <c r="E24" s="456"/>
      <c r="F24" s="472"/>
      <c r="G24" s="484"/>
      <c r="H24" s="499"/>
      <c r="I24" s="514" t="s">
        <v>97</v>
      </c>
      <c r="J24" s="521"/>
      <c r="K24" s="529"/>
      <c r="L24" s="540">
        <f t="shared" si="0"/>
        <v>0</v>
      </c>
      <c r="M24" s="546"/>
      <c r="N24" s="554">
        <f t="shared" si="1"/>
        <v>0</v>
      </c>
      <c r="O24" s="415"/>
      <c r="P24" s="416" t="s">
        <v>100</v>
      </c>
      <c r="Q24" s="565"/>
      <c r="R24" s="567" t="s">
        <v>102</v>
      </c>
      <c r="S24" s="570"/>
      <c r="T24" s="570"/>
      <c r="U24" s="570"/>
      <c r="V24" s="570"/>
      <c r="W24" s="570"/>
      <c r="X24" s="570"/>
      <c r="Y24" s="573"/>
      <c r="Z24" s="576" t="s">
        <v>47</v>
      </c>
      <c r="AA24" s="579"/>
      <c r="AB24" s="415"/>
      <c r="AC24" s="429" t="s">
        <v>104</v>
      </c>
      <c r="AD24" s="582">
        <v>60000</v>
      </c>
    </row>
    <row r="25" spans="1:33" s="411" customFormat="1" ht="20.25" customHeight="1">
      <c r="A25" s="442"/>
      <c r="B25" s="456"/>
      <c r="C25" s="456"/>
      <c r="D25" s="472"/>
      <c r="E25" s="456"/>
      <c r="F25" s="472"/>
      <c r="G25" s="484"/>
      <c r="H25" s="499"/>
      <c r="I25" s="514" t="s">
        <v>97</v>
      </c>
      <c r="J25" s="521"/>
      <c r="K25" s="529"/>
      <c r="L25" s="540">
        <f t="shared" si="0"/>
        <v>0</v>
      </c>
      <c r="M25" s="546"/>
      <c r="N25" s="554">
        <f t="shared" si="1"/>
        <v>0</v>
      </c>
      <c r="O25" s="415"/>
      <c r="P25" s="413" t="s">
        <v>23</v>
      </c>
      <c r="Q25" s="416"/>
      <c r="R25" s="568" t="s">
        <v>104</v>
      </c>
      <c r="S25" s="571"/>
      <c r="T25" s="571" t="s">
        <v>45</v>
      </c>
      <c r="U25" s="571"/>
      <c r="V25" s="571" t="s">
        <v>106</v>
      </c>
      <c r="W25" s="571"/>
      <c r="X25" s="571" t="s">
        <v>108</v>
      </c>
      <c r="Y25" s="574"/>
      <c r="Z25" s="577" t="s">
        <v>46</v>
      </c>
      <c r="AA25" s="580"/>
      <c r="AB25" s="415"/>
      <c r="AC25" s="429" t="s">
        <v>45</v>
      </c>
      <c r="AD25" s="582">
        <v>55000</v>
      </c>
    </row>
    <row r="26" spans="1:33" s="411" customFormat="1" ht="20.25" customHeight="1">
      <c r="A26" s="442"/>
      <c r="B26" s="456"/>
      <c r="C26" s="456"/>
      <c r="D26" s="472"/>
      <c r="E26" s="456"/>
      <c r="F26" s="472"/>
      <c r="G26" s="484"/>
      <c r="H26" s="499"/>
      <c r="I26" s="514" t="s">
        <v>97</v>
      </c>
      <c r="J26" s="521"/>
      <c r="K26" s="529"/>
      <c r="L26" s="540">
        <f t="shared" si="0"/>
        <v>0</v>
      </c>
      <c r="M26" s="546"/>
      <c r="N26" s="554">
        <f t="shared" si="1"/>
        <v>0</v>
      </c>
      <c r="O26" s="415"/>
      <c r="P26" s="563" t="s">
        <v>155</v>
      </c>
      <c r="Q26" s="566"/>
      <c r="R26" s="569" t="s">
        <v>95</v>
      </c>
      <c r="S26" s="572"/>
      <c r="T26" s="572" t="s">
        <v>105</v>
      </c>
      <c r="U26" s="572"/>
      <c r="V26" s="572" t="s">
        <v>107</v>
      </c>
      <c r="W26" s="572"/>
      <c r="X26" s="572" t="s">
        <v>109</v>
      </c>
      <c r="Y26" s="575"/>
      <c r="Z26" s="578" t="s">
        <v>111</v>
      </c>
      <c r="AA26" s="581"/>
      <c r="AB26" s="415"/>
      <c r="AC26" s="430" t="s">
        <v>106</v>
      </c>
      <c r="AD26" s="582">
        <v>50000</v>
      </c>
    </row>
    <row r="27" spans="1:33" s="411" customFormat="1" ht="20.25" customHeight="1">
      <c r="A27" s="443"/>
      <c r="B27" s="457"/>
      <c r="C27" s="457"/>
      <c r="D27" s="473"/>
      <c r="E27" s="457"/>
      <c r="F27" s="473"/>
      <c r="G27" s="342"/>
      <c r="H27" s="503"/>
      <c r="I27" s="518" t="s">
        <v>97</v>
      </c>
      <c r="J27" s="525"/>
      <c r="K27" s="533"/>
      <c r="L27" s="541">
        <f t="shared" si="0"/>
        <v>0</v>
      </c>
      <c r="M27" s="547"/>
      <c r="N27" s="555">
        <f t="shared" si="1"/>
        <v>0</v>
      </c>
      <c r="O27" s="415"/>
      <c r="P27" s="415"/>
      <c r="Q27" s="415"/>
      <c r="R27" s="415"/>
      <c r="S27" s="415"/>
      <c r="T27" s="415"/>
      <c r="U27" s="415"/>
      <c r="V27" s="415"/>
      <c r="W27" s="415"/>
      <c r="X27" s="415"/>
      <c r="Y27" s="415"/>
      <c r="Z27" s="415"/>
      <c r="AA27" s="415"/>
      <c r="AB27" s="415"/>
      <c r="AC27" s="430" t="s">
        <v>108</v>
      </c>
      <c r="AD27" s="582">
        <v>40000</v>
      </c>
    </row>
    <row r="28" spans="1:33" s="411" customFormat="1" ht="20.25" customHeight="1">
      <c r="A28" s="444" t="s">
        <v>21</v>
      </c>
      <c r="B28" s="458"/>
      <c r="C28" s="458"/>
      <c r="D28" s="458"/>
      <c r="E28" s="458"/>
      <c r="F28" s="458"/>
      <c r="G28" s="458"/>
      <c r="H28" s="458"/>
      <c r="I28" s="458"/>
      <c r="J28" s="458"/>
      <c r="K28" s="458"/>
      <c r="L28" s="542"/>
      <c r="M28" s="548">
        <f>SUM(M9:M27)</f>
        <v>0</v>
      </c>
      <c r="N28" s="556">
        <f>SUM(N9:N27)</f>
        <v>0</v>
      </c>
      <c r="O28" s="415"/>
      <c r="P28" s="415"/>
      <c r="Q28" s="415"/>
      <c r="R28" s="415"/>
      <c r="S28" s="415"/>
      <c r="T28" s="415"/>
      <c r="U28" s="415"/>
      <c r="V28" s="415"/>
      <c r="W28" s="415"/>
      <c r="X28" s="415"/>
      <c r="Y28" s="415"/>
      <c r="Z28" s="415"/>
      <c r="AA28" s="415"/>
      <c r="AB28" s="415"/>
      <c r="AC28" s="429" t="s">
        <v>46</v>
      </c>
      <c r="AD28" s="583">
        <v>30000</v>
      </c>
    </row>
    <row r="29" spans="1:33" s="411" customFormat="1" ht="20.25" customHeight="1">
      <c r="A29" s="7" t="s">
        <v>126</v>
      </c>
      <c r="B29" s="2"/>
      <c r="C29" s="2"/>
      <c r="D29" s="2"/>
      <c r="E29" s="434"/>
      <c r="F29" s="434"/>
      <c r="G29" s="434"/>
      <c r="H29" s="434"/>
      <c r="I29" s="434"/>
      <c r="J29" s="434"/>
      <c r="K29" s="190"/>
      <c r="L29" s="190"/>
      <c r="M29" s="549"/>
      <c r="N29" s="434"/>
      <c r="O29" s="562"/>
      <c r="P29" s="562"/>
      <c r="Q29" s="562"/>
      <c r="R29" s="562"/>
      <c r="S29" s="562"/>
      <c r="T29" s="562"/>
      <c r="U29" s="562"/>
      <c r="V29" s="562"/>
      <c r="W29" s="562"/>
      <c r="X29" s="562"/>
      <c r="Y29" s="562"/>
      <c r="Z29" s="562"/>
      <c r="AA29" s="562"/>
      <c r="AB29" s="562"/>
      <c r="AC29" s="562"/>
    </row>
    <row r="30" spans="1:33" s="411" customFormat="1" ht="20.25" customHeight="1">
      <c r="A30" s="436" t="s">
        <v>195</v>
      </c>
      <c r="B30" s="453"/>
      <c r="C30" s="453"/>
      <c r="D30" s="453"/>
      <c r="E30" s="453"/>
      <c r="F30" s="453"/>
      <c r="G30" s="453"/>
      <c r="H30" s="453"/>
      <c r="I30" s="453"/>
      <c r="J30" s="453"/>
      <c r="K30" s="453"/>
      <c r="L30" s="453"/>
      <c r="M30" s="453"/>
      <c r="N30" s="550"/>
      <c r="O30" s="562"/>
      <c r="P30" s="562"/>
      <c r="Q30" s="562"/>
      <c r="R30" s="562"/>
      <c r="S30" s="562"/>
      <c r="T30" s="562"/>
      <c r="U30" s="562"/>
      <c r="V30" s="562"/>
      <c r="W30" s="562"/>
      <c r="X30" s="562"/>
      <c r="Y30" s="562"/>
      <c r="Z30" s="562"/>
      <c r="AA30" s="562"/>
      <c r="AB30" s="562"/>
      <c r="AC30" s="562"/>
      <c r="AD30" s="562"/>
      <c r="AE30" s="562"/>
    </row>
    <row r="31" spans="1:33" s="411" customFormat="1" ht="20.25" customHeight="1">
      <c r="A31" s="437"/>
      <c r="B31" s="242"/>
      <c r="C31" s="242"/>
      <c r="D31" s="242"/>
      <c r="E31" s="242"/>
      <c r="F31" s="242"/>
      <c r="G31" s="2"/>
      <c r="H31" s="495"/>
      <c r="I31" s="510">
        <v>2</v>
      </c>
      <c r="J31" s="510"/>
      <c r="K31" s="370" t="s">
        <v>26</v>
      </c>
      <c r="L31" s="383">
        <v>3</v>
      </c>
      <c r="M31" s="383"/>
      <c r="N31" s="383"/>
      <c r="O31" s="562"/>
      <c r="P31" s="562"/>
      <c r="Q31" s="562"/>
      <c r="R31" s="562"/>
      <c r="S31" s="562"/>
      <c r="T31" s="562"/>
      <c r="U31" s="562"/>
      <c r="V31" s="562"/>
      <c r="W31" s="562"/>
      <c r="X31" s="562"/>
      <c r="Y31" s="562"/>
      <c r="Z31" s="562"/>
      <c r="AA31" s="562"/>
      <c r="AB31" s="562"/>
      <c r="AC31" s="562"/>
      <c r="AD31" s="562"/>
      <c r="AE31" s="562"/>
    </row>
    <row r="32" spans="1:33" s="411" customFormat="1" ht="26.25" customHeight="1">
      <c r="A32" s="438" t="s">
        <v>145</v>
      </c>
      <c r="B32" s="438"/>
      <c r="C32" s="438"/>
      <c r="D32" s="438"/>
      <c r="E32" s="438"/>
      <c r="F32" s="438"/>
      <c r="G32" s="438"/>
      <c r="H32" s="438"/>
      <c r="I32" s="438"/>
      <c r="J32" s="438"/>
      <c r="K32" s="438"/>
      <c r="L32" s="438"/>
      <c r="M32" s="438"/>
      <c r="N32" s="438"/>
      <c r="O32" s="562"/>
      <c r="P32" s="562"/>
      <c r="Q32" s="562"/>
      <c r="R32" s="562"/>
      <c r="S32" s="562"/>
      <c r="T32" s="562"/>
      <c r="U32" s="562"/>
      <c r="V32" s="562"/>
      <c r="W32" s="562"/>
      <c r="X32" s="562"/>
      <c r="Y32" s="562"/>
      <c r="Z32" s="562"/>
      <c r="AA32" s="562"/>
      <c r="AB32" s="562"/>
      <c r="AC32" s="562"/>
      <c r="AD32" s="562"/>
      <c r="AE32" s="562"/>
    </row>
    <row r="33" spans="1:31" s="411" customFormat="1" ht="20.25" customHeight="1">
      <c r="A33" s="439" t="s">
        <v>10</v>
      </c>
      <c r="B33" s="454" t="s">
        <v>93</v>
      </c>
      <c r="C33" s="454" t="s">
        <v>34</v>
      </c>
      <c r="D33" s="470"/>
      <c r="E33" s="454" t="s">
        <v>94</v>
      </c>
      <c r="F33" s="470"/>
      <c r="G33" s="482" t="s">
        <v>23</v>
      </c>
      <c r="H33" s="496" t="s">
        <v>129</v>
      </c>
      <c r="I33" s="511"/>
      <c r="J33" s="511"/>
      <c r="K33" s="527"/>
      <c r="L33" s="537" t="s">
        <v>103</v>
      </c>
      <c r="M33" s="537" t="s">
        <v>88</v>
      </c>
      <c r="N33" s="551" t="s">
        <v>130</v>
      </c>
      <c r="O33" s="562"/>
      <c r="P33" s="562"/>
      <c r="Q33" s="562"/>
      <c r="R33" s="562"/>
      <c r="S33" s="562"/>
      <c r="T33" s="562"/>
      <c r="U33" s="562"/>
      <c r="V33" s="562"/>
      <c r="W33" s="562"/>
      <c r="X33" s="562"/>
      <c r="Y33" s="562"/>
      <c r="Z33" s="562"/>
      <c r="AA33" s="562"/>
      <c r="AB33" s="562"/>
      <c r="AC33" s="562"/>
      <c r="AD33" s="562"/>
      <c r="AE33" s="562"/>
    </row>
    <row r="34" spans="1:31" s="411" customFormat="1" ht="20.25" customHeight="1">
      <c r="A34" s="440"/>
      <c r="B34" s="455"/>
      <c r="C34" s="455"/>
      <c r="D34" s="471"/>
      <c r="E34" s="455"/>
      <c r="F34" s="471"/>
      <c r="G34" s="483"/>
      <c r="H34" s="497" t="s">
        <v>96</v>
      </c>
      <c r="I34" s="512" t="s">
        <v>97</v>
      </c>
      <c r="J34" s="519" t="s">
        <v>99</v>
      </c>
      <c r="K34" s="512"/>
      <c r="L34" s="538"/>
      <c r="M34" s="544"/>
      <c r="N34" s="552"/>
      <c r="O34" s="562"/>
      <c r="P34" s="562"/>
      <c r="Q34" s="562"/>
      <c r="R34" s="562"/>
      <c r="S34" s="562"/>
      <c r="T34" s="562"/>
      <c r="U34" s="562"/>
      <c r="V34" s="562"/>
      <c r="W34" s="562"/>
      <c r="X34" s="562"/>
      <c r="Y34" s="562"/>
      <c r="Z34" s="562"/>
      <c r="AA34" s="562"/>
      <c r="AB34" s="562"/>
      <c r="AC34" s="562"/>
      <c r="AD34" s="562"/>
      <c r="AE34" s="562"/>
    </row>
    <row r="35" spans="1:31" s="411" customFormat="1" ht="20.25" customHeight="1">
      <c r="A35" s="441"/>
      <c r="B35" s="272"/>
      <c r="C35" s="272"/>
      <c r="D35" s="309"/>
      <c r="E35" s="272"/>
      <c r="F35" s="309"/>
      <c r="G35" s="339"/>
      <c r="H35" s="498"/>
      <c r="I35" s="513" t="s">
        <v>97</v>
      </c>
      <c r="J35" s="520"/>
      <c r="K35" s="528"/>
      <c r="L35" s="539">
        <f t="shared" ref="L35:L53" si="2">IF(OR(H35="",J35=""),0,ROUNDDOWN(H35*J35/1000000,2))</f>
        <v>0</v>
      </c>
      <c r="M35" s="545"/>
      <c r="N35" s="553">
        <f t="shared" ref="N35:N53" si="3">L35*M35</f>
        <v>0</v>
      </c>
      <c r="O35" s="562"/>
      <c r="P35" s="562"/>
      <c r="Q35" s="562"/>
      <c r="R35" s="562"/>
      <c r="S35" s="562"/>
      <c r="T35" s="562"/>
      <c r="U35" s="562"/>
      <c r="V35" s="562"/>
      <c r="W35" s="562"/>
      <c r="X35" s="562"/>
      <c r="Y35" s="562"/>
      <c r="Z35" s="562"/>
      <c r="AA35" s="562"/>
      <c r="AB35" s="562"/>
      <c r="AC35" s="562"/>
      <c r="AD35" s="562"/>
      <c r="AE35" s="562"/>
    </row>
    <row r="36" spans="1:31" s="411" customFormat="1" ht="20.25" customHeight="1">
      <c r="A36" s="442"/>
      <c r="B36" s="456"/>
      <c r="C36" s="456"/>
      <c r="D36" s="472"/>
      <c r="E36" s="456"/>
      <c r="F36" s="472"/>
      <c r="G36" s="484"/>
      <c r="H36" s="499"/>
      <c r="I36" s="514" t="s">
        <v>97</v>
      </c>
      <c r="J36" s="521"/>
      <c r="K36" s="529"/>
      <c r="L36" s="540">
        <f t="shared" si="2"/>
        <v>0</v>
      </c>
      <c r="M36" s="546"/>
      <c r="N36" s="554">
        <f t="shared" si="3"/>
        <v>0</v>
      </c>
      <c r="O36" s="562"/>
      <c r="P36" s="562"/>
      <c r="Q36" s="562"/>
      <c r="R36" s="562"/>
      <c r="S36" s="562"/>
      <c r="T36" s="562"/>
      <c r="U36" s="562"/>
      <c r="V36" s="562"/>
      <c r="W36" s="562"/>
      <c r="X36" s="562"/>
      <c r="Y36" s="562"/>
      <c r="Z36" s="562"/>
      <c r="AA36" s="562"/>
      <c r="AB36" s="562"/>
      <c r="AC36" s="562"/>
      <c r="AD36" s="562"/>
      <c r="AE36" s="562"/>
    </row>
    <row r="37" spans="1:31" s="411" customFormat="1" ht="20.25" customHeight="1">
      <c r="A37" s="442"/>
      <c r="B37" s="456"/>
      <c r="C37" s="456"/>
      <c r="D37" s="472"/>
      <c r="E37" s="456"/>
      <c r="F37" s="472"/>
      <c r="G37" s="484"/>
      <c r="H37" s="499"/>
      <c r="I37" s="514" t="s">
        <v>97</v>
      </c>
      <c r="J37" s="521"/>
      <c r="K37" s="529"/>
      <c r="L37" s="540">
        <f t="shared" si="2"/>
        <v>0</v>
      </c>
      <c r="M37" s="546"/>
      <c r="N37" s="554">
        <f t="shared" si="3"/>
        <v>0</v>
      </c>
      <c r="O37" s="562"/>
      <c r="P37" s="562"/>
      <c r="Q37" s="562"/>
      <c r="R37" s="562"/>
      <c r="S37" s="562"/>
      <c r="T37" s="562"/>
      <c r="U37" s="562"/>
      <c r="V37" s="562"/>
      <c r="W37" s="562"/>
      <c r="X37" s="562"/>
      <c r="Y37" s="562"/>
      <c r="Z37" s="562"/>
      <c r="AA37" s="562"/>
      <c r="AB37" s="562"/>
      <c r="AC37" s="562"/>
      <c r="AD37" s="562"/>
      <c r="AE37" s="562"/>
    </row>
    <row r="38" spans="1:31" s="411" customFormat="1" ht="20.25" customHeight="1">
      <c r="A38" s="442"/>
      <c r="B38" s="456"/>
      <c r="C38" s="456"/>
      <c r="D38" s="472"/>
      <c r="E38" s="456"/>
      <c r="F38" s="472"/>
      <c r="G38" s="484"/>
      <c r="H38" s="499"/>
      <c r="I38" s="514" t="s">
        <v>97</v>
      </c>
      <c r="J38" s="521"/>
      <c r="K38" s="529"/>
      <c r="L38" s="540">
        <f t="shared" si="2"/>
        <v>0</v>
      </c>
      <c r="M38" s="546"/>
      <c r="N38" s="554">
        <f t="shared" si="3"/>
        <v>0</v>
      </c>
      <c r="O38" s="562"/>
      <c r="P38" s="562"/>
      <c r="Q38" s="562"/>
      <c r="R38" s="562"/>
      <c r="S38" s="562"/>
      <c r="T38" s="562"/>
      <c r="U38" s="562"/>
      <c r="V38" s="562"/>
      <c r="W38" s="562"/>
      <c r="X38" s="562"/>
      <c r="Y38" s="562"/>
      <c r="Z38" s="562"/>
      <c r="AA38" s="562"/>
      <c r="AB38" s="562"/>
      <c r="AC38" s="562"/>
      <c r="AD38" s="562"/>
      <c r="AE38" s="562"/>
    </row>
    <row r="39" spans="1:31" s="411" customFormat="1" ht="20.25" customHeight="1">
      <c r="A39" s="442"/>
      <c r="B39" s="456"/>
      <c r="C39" s="456"/>
      <c r="D39" s="472"/>
      <c r="E39" s="456"/>
      <c r="F39" s="472"/>
      <c r="G39" s="484"/>
      <c r="H39" s="499"/>
      <c r="I39" s="514" t="s">
        <v>97</v>
      </c>
      <c r="J39" s="521"/>
      <c r="K39" s="529"/>
      <c r="L39" s="540">
        <f t="shared" si="2"/>
        <v>0</v>
      </c>
      <c r="M39" s="546"/>
      <c r="N39" s="554">
        <f t="shared" si="3"/>
        <v>0</v>
      </c>
      <c r="O39" s="562"/>
      <c r="P39" s="562"/>
      <c r="Q39" s="562"/>
      <c r="R39" s="562"/>
      <c r="S39" s="562"/>
      <c r="T39" s="562"/>
      <c r="U39" s="562"/>
      <c r="V39" s="562"/>
      <c r="W39" s="562"/>
      <c r="X39" s="562"/>
      <c r="Y39" s="562"/>
      <c r="Z39" s="562"/>
      <c r="AA39" s="562"/>
      <c r="AB39" s="562"/>
      <c r="AC39" s="562"/>
      <c r="AD39" s="562"/>
      <c r="AE39" s="562"/>
    </row>
    <row r="40" spans="1:31" s="411" customFormat="1" ht="20.25" customHeight="1">
      <c r="A40" s="442"/>
      <c r="B40" s="456"/>
      <c r="C40" s="456"/>
      <c r="D40" s="472"/>
      <c r="E40" s="456"/>
      <c r="F40" s="472"/>
      <c r="G40" s="484"/>
      <c r="H40" s="499"/>
      <c r="I40" s="514" t="s">
        <v>97</v>
      </c>
      <c r="J40" s="521"/>
      <c r="K40" s="529"/>
      <c r="L40" s="540">
        <f t="shared" si="2"/>
        <v>0</v>
      </c>
      <c r="M40" s="546"/>
      <c r="N40" s="554">
        <f t="shared" si="3"/>
        <v>0</v>
      </c>
      <c r="O40" s="562"/>
      <c r="P40" s="562"/>
      <c r="Q40" s="562"/>
      <c r="R40" s="562"/>
      <c r="S40" s="562"/>
      <c r="T40" s="562"/>
      <c r="U40" s="562"/>
      <c r="V40" s="562"/>
      <c r="W40" s="562"/>
      <c r="X40" s="562"/>
      <c r="Y40" s="562"/>
      <c r="Z40" s="562"/>
      <c r="AA40" s="562"/>
      <c r="AB40" s="562"/>
      <c r="AC40" s="562"/>
      <c r="AD40" s="562"/>
      <c r="AE40" s="562"/>
    </row>
    <row r="41" spans="1:31" s="411" customFormat="1" ht="20.25" customHeight="1">
      <c r="A41" s="442"/>
      <c r="B41" s="456"/>
      <c r="C41" s="456"/>
      <c r="D41" s="472"/>
      <c r="E41" s="456"/>
      <c r="F41" s="472"/>
      <c r="G41" s="484"/>
      <c r="H41" s="499"/>
      <c r="I41" s="514" t="s">
        <v>97</v>
      </c>
      <c r="J41" s="521"/>
      <c r="K41" s="529"/>
      <c r="L41" s="540">
        <f t="shared" si="2"/>
        <v>0</v>
      </c>
      <c r="M41" s="546"/>
      <c r="N41" s="554">
        <f t="shared" si="3"/>
        <v>0</v>
      </c>
      <c r="O41" s="562"/>
      <c r="P41" s="562"/>
      <c r="Q41" s="562"/>
      <c r="R41" s="562"/>
      <c r="S41" s="562"/>
      <c r="T41" s="562"/>
      <c r="U41" s="562"/>
      <c r="V41" s="562"/>
      <c r="W41" s="562"/>
      <c r="X41" s="562"/>
      <c r="Y41" s="562"/>
      <c r="Z41" s="562"/>
      <c r="AA41" s="562"/>
      <c r="AB41" s="562"/>
      <c r="AC41" s="562"/>
      <c r="AD41" s="562"/>
      <c r="AE41" s="562"/>
    </row>
    <row r="42" spans="1:31" s="411" customFormat="1" ht="20.25" customHeight="1">
      <c r="A42" s="442"/>
      <c r="B42" s="456"/>
      <c r="C42" s="456"/>
      <c r="D42" s="472"/>
      <c r="E42" s="456"/>
      <c r="F42" s="472"/>
      <c r="G42" s="484"/>
      <c r="H42" s="499"/>
      <c r="I42" s="514" t="s">
        <v>97</v>
      </c>
      <c r="J42" s="521"/>
      <c r="K42" s="529"/>
      <c r="L42" s="540">
        <f t="shared" si="2"/>
        <v>0</v>
      </c>
      <c r="M42" s="546"/>
      <c r="N42" s="554">
        <f t="shared" si="3"/>
        <v>0</v>
      </c>
      <c r="O42" s="562"/>
      <c r="P42" s="562"/>
      <c r="Q42" s="562"/>
      <c r="R42" s="562"/>
      <c r="S42" s="562"/>
      <c r="T42" s="562"/>
      <c r="U42" s="562"/>
      <c r="V42" s="562"/>
      <c r="W42" s="562"/>
      <c r="X42" s="562"/>
      <c r="Y42" s="562"/>
      <c r="Z42" s="562"/>
      <c r="AA42" s="562"/>
      <c r="AB42" s="562"/>
      <c r="AC42" s="562"/>
      <c r="AD42" s="562"/>
      <c r="AE42" s="562"/>
    </row>
    <row r="43" spans="1:31" s="411" customFormat="1" ht="20.25" customHeight="1">
      <c r="A43" s="442"/>
      <c r="B43" s="456"/>
      <c r="C43" s="456"/>
      <c r="D43" s="472"/>
      <c r="E43" s="456"/>
      <c r="F43" s="472"/>
      <c r="G43" s="484"/>
      <c r="H43" s="499"/>
      <c r="I43" s="514" t="s">
        <v>97</v>
      </c>
      <c r="J43" s="521"/>
      <c r="K43" s="529"/>
      <c r="L43" s="540">
        <f t="shared" si="2"/>
        <v>0</v>
      </c>
      <c r="M43" s="546"/>
      <c r="N43" s="554">
        <f t="shared" si="3"/>
        <v>0</v>
      </c>
      <c r="O43" s="562"/>
      <c r="P43" s="562"/>
      <c r="Q43" s="562"/>
      <c r="R43" s="562"/>
      <c r="S43" s="562"/>
      <c r="T43" s="562"/>
      <c r="U43" s="562"/>
      <c r="V43" s="562"/>
      <c r="W43" s="562"/>
      <c r="X43" s="562"/>
      <c r="Y43" s="562"/>
      <c r="Z43" s="562"/>
      <c r="AA43" s="562"/>
      <c r="AB43" s="562"/>
      <c r="AC43" s="562"/>
      <c r="AD43" s="562"/>
      <c r="AE43" s="562"/>
    </row>
    <row r="44" spans="1:31" s="411" customFormat="1" ht="20.25" customHeight="1">
      <c r="A44" s="442"/>
      <c r="B44" s="456"/>
      <c r="C44" s="456"/>
      <c r="D44" s="472"/>
      <c r="E44" s="456"/>
      <c r="F44" s="472"/>
      <c r="G44" s="484"/>
      <c r="H44" s="499"/>
      <c r="I44" s="514" t="s">
        <v>97</v>
      </c>
      <c r="J44" s="521"/>
      <c r="K44" s="529"/>
      <c r="L44" s="540">
        <f t="shared" si="2"/>
        <v>0</v>
      </c>
      <c r="M44" s="546"/>
      <c r="N44" s="554">
        <f t="shared" si="3"/>
        <v>0</v>
      </c>
      <c r="O44" s="562"/>
      <c r="P44" s="562"/>
      <c r="Q44" s="562"/>
      <c r="R44" s="562"/>
      <c r="S44" s="562"/>
      <c r="T44" s="562"/>
      <c r="U44" s="562"/>
      <c r="V44" s="562"/>
      <c r="W44" s="562"/>
      <c r="X44" s="562"/>
      <c r="Y44" s="562"/>
      <c r="Z44" s="562"/>
      <c r="AA44" s="562"/>
      <c r="AB44" s="562"/>
      <c r="AC44" s="562"/>
      <c r="AD44" s="562"/>
      <c r="AE44" s="562"/>
    </row>
    <row r="45" spans="1:31" s="411" customFormat="1" ht="20.25" customHeight="1">
      <c r="A45" s="442"/>
      <c r="B45" s="456"/>
      <c r="C45" s="456"/>
      <c r="D45" s="472"/>
      <c r="E45" s="456"/>
      <c r="F45" s="472"/>
      <c r="G45" s="484"/>
      <c r="H45" s="499"/>
      <c r="I45" s="514" t="s">
        <v>97</v>
      </c>
      <c r="J45" s="521"/>
      <c r="K45" s="529"/>
      <c r="L45" s="540">
        <f t="shared" si="2"/>
        <v>0</v>
      </c>
      <c r="M45" s="546"/>
      <c r="N45" s="554">
        <f t="shared" si="3"/>
        <v>0</v>
      </c>
      <c r="O45" s="562"/>
      <c r="P45" s="562"/>
      <c r="Q45" s="562"/>
      <c r="R45" s="562"/>
      <c r="S45" s="562"/>
      <c r="T45" s="562"/>
      <c r="U45" s="562"/>
      <c r="V45" s="562"/>
      <c r="W45" s="562"/>
      <c r="X45" s="562"/>
      <c r="Y45" s="562"/>
      <c r="Z45" s="562"/>
      <c r="AA45" s="562"/>
      <c r="AB45" s="562"/>
      <c r="AC45" s="562"/>
      <c r="AD45" s="562"/>
      <c r="AE45" s="562"/>
    </row>
    <row r="46" spans="1:31" s="411" customFormat="1" ht="20.25" customHeight="1">
      <c r="A46" s="442"/>
      <c r="B46" s="456"/>
      <c r="C46" s="456"/>
      <c r="D46" s="472"/>
      <c r="E46" s="456"/>
      <c r="F46" s="472"/>
      <c r="G46" s="484"/>
      <c r="H46" s="499"/>
      <c r="I46" s="514" t="s">
        <v>97</v>
      </c>
      <c r="J46" s="521"/>
      <c r="K46" s="529"/>
      <c r="L46" s="540">
        <f t="shared" si="2"/>
        <v>0</v>
      </c>
      <c r="M46" s="546"/>
      <c r="N46" s="554">
        <f t="shared" si="3"/>
        <v>0</v>
      </c>
      <c r="O46" s="562"/>
      <c r="P46" s="562"/>
      <c r="Q46" s="562"/>
      <c r="R46" s="562"/>
      <c r="S46" s="562"/>
      <c r="T46" s="562"/>
      <c r="U46" s="562"/>
      <c r="V46" s="562"/>
      <c r="W46" s="562"/>
      <c r="X46" s="562"/>
      <c r="Y46" s="562"/>
      <c r="Z46" s="562"/>
      <c r="AA46" s="562"/>
      <c r="AB46" s="562"/>
      <c r="AC46" s="562"/>
      <c r="AD46" s="562"/>
      <c r="AE46" s="562"/>
    </row>
    <row r="47" spans="1:31" s="411" customFormat="1" ht="20.25" customHeight="1">
      <c r="A47" s="442"/>
      <c r="B47" s="456"/>
      <c r="C47" s="456"/>
      <c r="D47" s="472"/>
      <c r="E47" s="456"/>
      <c r="F47" s="472"/>
      <c r="G47" s="484"/>
      <c r="H47" s="499"/>
      <c r="I47" s="514" t="s">
        <v>97</v>
      </c>
      <c r="J47" s="521"/>
      <c r="K47" s="529"/>
      <c r="L47" s="540">
        <f t="shared" si="2"/>
        <v>0</v>
      </c>
      <c r="M47" s="546"/>
      <c r="N47" s="554">
        <f t="shared" si="3"/>
        <v>0</v>
      </c>
      <c r="O47" s="562"/>
      <c r="P47" s="562"/>
      <c r="Q47" s="562"/>
      <c r="R47" s="562"/>
      <c r="S47" s="562"/>
      <c r="T47" s="562"/>
      <c r="U47" s="562"/>
      <c r="V47" s="562"/>
      <c r="W47" s="562"/>
      <c r="X47" s="562"/>
      <c r="Y47" s="562"/>
      <c r="Z47" s="562"/>
      <c r="AA47" s="562"/>
      <c r="AB47" s="562"/>
      <c r="AC47" s="562"/>
      <c r="AD47" s="562"/>
      <c r="AE47" s="562"/>
    </row>
    <row r="48" spans="1:31" s="411" customFormat="1" ht="20.25" customHeight="1">
      <c r="A48" s="442"/>
      <c r="B48" s="456"/>
      <c r="C48" s="456"/>
      <c r="D48" s="472"/>
      <c r="E48" s="456"/>
      <c r="F48" s="472"/>
      <c r="G48" s="484"/>
      <c r="H48" s="499"/>
      <c r="I48" s="514" t="s">
        <v>97</v>
      </c>
      <c r="J48" s="521"/>
      <c r="K48" s="529"/>
      <c r="L48" s="540">
        <f t="shared" si="2"/>
        <v>0</v>
      </c>
      <c r="M48" s="546"/>
      <c r="N48" s="554">
        <f t="shared" si="3"/>
        <v>0</v>
      </c>
      <c r="O48" s="562"/>
      <c r="P48" s="562"/>
      <c r="Q48" s="562"/>
      <c r="R48" s="562"/>
      <c r="S48" s="562"/>
      <c r="T48" s="562"/>
      <c r="U48" s="562"/>
      <c r="V48" s="562"/>
      <c r="W48" s="562"/>
      <c r="X48" s="562"/>
      <c r="Y48" s="562"/>
      <c r="Z48" s="562"/>
      <c r="AA48" s="562"/>
      <c r="AB48" s="562"/>
      <c r="AC48" s="562"/>
      <c r="AD48" s="562"/>
      <c r="AE48" s="562"/>
    </row>
    <row r="49" spans="1:260" s="411" customFormat="1" ht="20.25" customHeight="1">
      <c r="A49" s="442"/>
      <c r="B49" s="456"/>
      <c r="C49" s="456"/>
      <c r="D49" s="472"/>
      <c r="E49" s="456"/>
      <c r="F49" s="472"/>
      <c r="G49" s="484"/>
      <c r="H49" s="499"/>
      <c r="I49" s="514" t="s">
        <v>97</v>
      </c>
      <c r="J49" s="521"/>
      <c r="K49" s="529"/>
      <c r="L49" s="540">
        <f t="shared" si="2"/>
        <v>0</v>
      </c>
      <c r="M49" s="546"/>
      <c r="N49" s="554">
        <f t="shared" si="3"/>
        <v>0</v>
      </c>
      <c r="O49" s="562"/>
      <c r="P49" s="562"/>
      <c r="Q49" s="562"/>
      <c r="R49" s="562"/>
      <c r="S49" s="562"/>
      <c r="T49" s="562"/>
      <c r="U49" s="562"/>
      <c r="V49" s="562"/>
      <c r="W49" s="562"/>
      <c r="X49" s="562"/>
      <c r="Y49" s="562"/>
      <c r="Z49" s="562"/>
      <c r="AA49" s="562"/>
      <c r="AB49" s="562"/>
      <c r="AC49" s="562"/>
      <c r="AD49" s="562"/>
      <c r="AE49" s="562"/>
    </row>
    <row r="50" spans="1:260" s="411" customFormat="1" ht="20.25" customHeight="1">
      <c r="A50" s="442"/>
      <c r="B50" s="456"/>
      <c r="C50" s="456"/>
      <c r="D50" s="472"/>
      <c r="E50" s="456"/>
      <c r="F50" s="472"/>
      <c r="G50" s="484"/>
      <c r="H50" s="499"/>
      <c r="I50" s="514" t="s">
        <v>97</v>
      </c>
      <c r="J50" s="521"/>
      <c r="K50" s="529"/>
      <c r="L50" s="540">
        <f t="shared" si="2"/>
        <v>0</v>
      </c>
      <c r="M50" s="546"/>
      <c r="N50" s="554">
        <f t="shared" si="3"/>
        <v>0</v>
      </c>
      <c r="O50" s="562"/>
      <c r="P50" s="562"/>
      <c r="Q50" s="562"/>
      <c r="R50" s="562"/>
      <c r="S50" s="562"/>
      <c r="T50" s="562"/>
      <c r="U50" s="562"/>
      <c r="V50" s="562"/>
      <c r="W50" s="562"/>
      <c r="X50" s="562"/>
      <c r="Y50" s="562"/>
      <c r="Z50" s="562"/>
      <c r="AA50" s="562"/>
      <c r="AB50" s="562"/>
      <c r="AC50" s="562"/>
      <c r="AD50" s="562"/>
      <c r="AE50" s="562"/>
    </row>
    <row r="51" spans="1:260" s="411" customFormat="1" ht="20.25" customHeight="1">
      <c r="A51" s="442"/>
      <c r="B51" s="456"/>
      <c r="C51" s="456"/>
      <c r="D51" s="472"/>
      <c r="E51" s="456"/>
      <c r="F51" s="472"/>
      <c r="G51" s="484"/>
      <c r="H51" s="499"/>
      <c r="I51" s="514" t="s">
        <v>97</v>
      </c>
      <c r="J51" s="521"/>
      <c r="K51" s="529"/>
      <c r="L51" s="540">
        <f t="shared" si="2"/>
        <v>0</v>
      </c>
      <c r="M51" s="546"/>
      <c r="N51" s="554">
        <f t="shared" si="3"/>
        <v>0</v>
      </c>
      <c r="O51" s="562"/>
      <c r="P51" s="562"/>
      <c r="Q51" s="562"/>
      <c r="R51" s="562"/>
      <c r="S51" s="562"/>
      <c r="T51" s="562"/>
      <c r="U51" s="562"/>
      <c r="V51" s="562"/>
      <c r="W51" s="562"/>
      <c r="X51" s="562"/>
      <c r="Y51" s="562"/>
      <c r="Z51" s="562"/>
      <c r="AA51" s="562"/>
      <c r="AB51" s="562"/>
      <c r="AC51" s="562"/>
      <c r="AD51" s="562"/>
      <c r="AE51" s="562"/>
    </row>
    <row r="52" spans="1:260" s="411" customFormat="1" ht="20.25" customHeight="1">
      <c r="A52" s="442"/>
      <c r="B52" s="456"/>
      <c r="C52" s="456"/>
      <c r="D52" s="472"/>
      <c r="E52" s="456"/>
      <c r="F52" s="472"/>
      <c r="G52" s="484"/>
      <c r="H52" s="499"/>
      <c r="I52" s="514" t="s">
        <v>97</v>
      </c>
      <c r="J52" s="521"/>
      <c r="K52" s="529"/>
      <c r="L52" s="540">
        <f t="shared" si="2"/>
        <v>0</v>
      </c>
      <c r="M52" s="546"/>
      <c r="N52" s="554">
        <f t="shared" si="3"/>
        <v>0</v>
      </c>
      <c r="O52" s="562"/>
      <c r="P52" s="562"/>
      <c r="Q52" s="562"/>
      <c r="R52" s="562"/>
      <c r="S52" s="562"/>
      <c r="T52" s="562"/>
      <c r="U52" s="562"/>
      <c r="V52" s="562"/>
      <c r="W52" s="562"/>
      <c r="X52" s="562"/>
      <c r="Y52" s="562"/>
      <c r="Z52" s="562"/>
      <c r="AA52" s="562"/>
      <c r="AB52" s="562"/>
      <c r="AC52" s="562"/>
      <c r="AD52" s="562"/>
      <c r="AE52" s="562"/>
    </row>
    <row r="53" spans="1:260" s="411" customFormat="1" ht="20.25" customHeight="1">
      <c r="A53" s="443"/>
      <c r="B53" s="457"/>
      <c r="C53" s="457"/>
      <c r="D53" s="473"/>
      <c r="E53" s="457"/>
      <c r="F53" s="473"/>
      <c r="G53" s="342"/>
      <c r="H53" s="503"/>
      <c r="I53" s="518" t="s">
        <v>97</v>
      </c>
      <c r="J53" s="525"/>
      <c r="K53" s="533"/>
      <c r="L53" s="541">
        <f t="shared" si="2"/>
        <v>0</v>
      </c>
      <c r="M53" s="547"/>
      <c r="N53" s="555">
        <f t="shared" si="3"/>
        <v>0</v>
      </c>
      <c r="O53" s="562"/>
      <c r="P53" s="562"/>
      <c r="Q53" s="562"/>
      <c r="R53" s="562"/>
      <c r="S53" s="562"/>
      <c r="T53" s="562"/>
      <c r="U53" s="562"/>
      <c r="V53" s="562"/>
      <c r="W53" s="562"/>
      <c r="X53" s="562"/>
      <c r="Y53" s="562"/>
      <c r="Z53" s="562"/>
      <c r="AA53" s="562"/>
      <c r="AB53" s="562"/>
      <c r="AC53" s="562"/>
      <c r="AD53" s="562"/>
      <c r="AE53" s="562"/>
    </row>
    <row r="54" spans="1:260" s="411" customFormat="1" ht="20.25" customHeight="1">
      <c r="A54" s="444" t="s">
        <v>21</v>
      </c>
      <c r="B54" s="458"/>
      <c r="C54" s="458"/>
      <c r="D54" s="458"/>
      <c r="E54" s="458"/>
      <c r="F54" s="458"/>
      <c r="G54" s="458"/>
      <c r="H54" s="458"/>
      <c r="I54" s="458"/>
      <c r="J54" s="458"/>
      <c r="K54" s="458"/>
      <c r="L54" s="542"/>
      <c r="M54" s="548">
        <f>SUM(M35:M53)</f>
        <v>0</v>
      </c>
      <c r="N54" s="556">
        <f>SUM(N35:N53)</f>
        <v>0</v>
      </c>
      <c r="O54" s="562"/>
      <c r="P54" s="562"/>
      <c r="Q54" s="562"/>
      <c r="R54" s="562"/>
      <c r="S54" s="562"/>
      <c r="T54" s="562"/>
      <c r="U54" s="562"/>
      <c r="V54" s="562"/>
      <c r="W54" s="562"/>
      <c r="X54" s="562"/>
      <c r="Y54" s="562"/>
      <c r="Z54" s="562"/>
      <c r="AA54" s="562"/>
      <c r="AB54" s="562"/>
      <c r="AC54" s="562"/>
      <c r="AD54" s="562"/>
      <c r="AE54" s="562"/>
    </row>
    <row r="55" spans="1:260" s="411" customFormat="1" ht="20.25" customHeight="1">
      <c r="A55" s="7" t="s">
        <v>126</v>
      </c>
      <c r="B55" s="2"/>
      <c r="C55" s="2"/>
      <c r="D55" s="2"/>
      <c r="E55" s="434"/>
      <c r="F55" s="434"/>
      <c r="G55" s="434"/>
      <c r="H55" s="434"/>
      <c r="I55" s="434"/>
      <c r="J55" s="434"/>
      <c r="K55" s="190"/>
      <c r="L55" s="190"/>
      <c r="M55" s="549"/>
      <c r="N55" s="434"/>
    </row>
    <row r="56" spans="1:260" s="411" customFormat="1" ht="20.25" customHeight="1">
      <c r="A56" s="436" t="s">
        <v>194</v>
      </c>
      <c r="B56" s="453"/>
      <c r="C56" s="453"/>
      <c r="D56" s="453"/>
      <c r="E56" s="453"/>
      <c r="F56" s="453"/>
      <c r="G56" s="453"/>
      <c r="H56" s="453"/>
      <c r="I56" s="453"/>
      <c r="J56" s="453"/>
      <c r="K56" s="453"/>
      <c r="L56" s="453"/>
      <c r="M56" s="453"/>
      <c r="N56" s="550"/>
    </row>
    <row r="57" spans="1:260" s="411" customFormat="1" ht="20.25" customHeight="1">
      <c r="A57" s="242"/>
      <c r="B57" s="242"/>
      <c r="C57" s="242"/>
      <c r="D57" s="242"/>
      <c r="E57" s="242"/>
      <c r="F57" s="242"/>
      <c r="G57" s="2"/>
      <c r="H57" s="495"/>
      <c r="I57" s="510">
        <v>3</v>
      </c>
      <c r="J57" s="510"/>
      <c r="K57" s="370" t="s">
        <v>26</v>
      </c>
      <c r="L57" s="383">
        <v>3</v>
      </c>
      <c r="M57" s="383"/>
      <c r="N57" s="383"/>
    </row>
    <row r="58" spans="1:260" s="411" customFormat="1" ht="20.25" customHeight="1">
      <c r="A58" s="370"/>
      <c r="B58" s="459"/>
      <c r="C58" s="465"/>
      <c r="D58" s="465"/>
      <c r="E58" s="477"/>
      <c r="F58" s="477"/>
      <c r="G58" s="370"/>
      <c r="H58" s="370"/>
      <c r="I58" s="370"/>
      <c r="J58" s="370"/>
      <c r="K58" s="534"/>
      <c r="L58" s="534"/>
      <c r="M58" s="534"/>
      <c r="N58" s="534"/>
    </row>
    <row r="59" spans="1:260" s="411" customFormat="1" ht="20.25" customHeight="1">
      <c r="A59" s="230" t="s">
        <v>38</v>
      </c>
      <c r="B59" s="230"/>
      <c r="C59" s="265"/>
      <c r="D59" s="265"/>
      <c r="E59" s="265"/>
      <c r="F59" s="265"/>
      <c r="G59" s="487"/>
      <c r="H59" s="487"/>
      <c r="I59" s="487"/>
      <c r="J59" s="487"/>
      <c r="K59" s="535"/>
      <c r="L59" s="535"/>
      <c r="M59" s="535"/>
      <c r="N59" s="535"/>
    </row>
    <row r="60" spans="1:260" s="411" customFormat="1" ht="45.75" customHeight="1">
      <c r="A60" s="445" t="s">
        <v>131</v>
      </c>
      <c r="B60" s="460" t="s">
        <v>23</v>
      </c>
      <c r="C60" s="466" t="s">
        <v>134</v>
      </c>
      <c r="D60" s="474"/>
      <c r="E60" s="466" t="s">
        <v>162</v>
      </c>
      <c r="F60" s="474"/>
      <c r="G60" s="488" t="s">
        <v>136</v>
      </c>
      <c r="H60" s="466"/>
      <c r="I60" s="466"/>
      <c r="J60" s="466"/>
      <c r="K60" s="466"/>
      <c r="L60" s="466"/>
      <c r="M60" s="466"/>
      <c r="N60" s="557"/>
    </row>
    <row r="61" spans="1:260" s="411" customFormat="1" ht="33.75" customHeight="1">
      <c r="A61" s="446" t="s">
        <v>102</v>
      </c>
      <c r="B61" s="461" t="s">
        <v>104</v>
      </c>
      <c r="C61" s="467">
        <f>SUMIF($G$9:$G$27,B61,$N$9:$N$27)</f>
        <v>0</v>
      </c>
      <c r="D61" s="71" t="s">
        <v>9</v>
      </c>
      <c r="E61" s="478">
        <v>60000</v>
      </c>
      <c r="F61" s="71" t="s">
        <v>6</v>
      </c>
      <c r="G61" s="489">
        <f>C61*E61</f>
        <v>0</v>
      </c>
      <c r="H61" s="504"/>
      <c r="I61" s="504"/>
      <c r="J61" s="504"/>
      <c r="K61" s="504"/>
      <c r="L61" s="504"/>
      <c r="M61" s="504"/>
      <c r="N61" s="558" t="s">
        <v>6</v>
      </c>
    </row>
    <row r="62" spans="1:260" ht="33.75" customHeight="1">
      <c r="A62" s="447"/>
      <c r="B62" s="461" t="s">
        <v>45</v>
      </c>
      <c r="C62" s="467">
        <f>SUMIF($G$9:$G$27,B62,$N$9:$N$27)</f>
        <v>0</v>
      </c>
      <c r="D62" s="71" t="s">
        <v>9</v>
      </c>
      <c r="E62" s="478">
        <v>55000</v>
      </c>
      <c r="F62" s="71" t="s">
        <v>6</v>
      </c>
      <c r="G62" s="489">
        <f>C62*E62</f>
        <v>0</v>
      </c>
      <c r="H62" s="504"/>
      <c r="I62" s="504"/>
      <c r="J62" s="504"/>
      <c r="K62" s="504"/>
      <c r="L62" s="504"/>
      <c r="M62" s="504"/>
      <c r="N62" s="558" t="s">
        <v>6</v>
      </c>
      <c r="O62" s="411"/>
      <c r="P62" s="411"/>
      <c r="Q62" s="411"/>
      <c r="R62" s="411"/>
      <c r="S62" s="411"/>
      <c r="AF62" s="411"/>
    </row>
    <row r="63" spans="1:260" s="6" customFormat="1" ht="33.75" customHeight="1">
      <c r="A63" s="447"/>
      <c r="B63" s="461" t="s">
        <v>106</v>
      </c>
      <c r="C63" s="467">
        <f>SUMIF($G$9:$G$27,B63,$N$9:$N$27)</f>
        <v>0</v>
      </c>
      <c r="D63" s="71" t="s">
        <v>9</v>
      </c>
      <c r="E63" s="478">
        <v>50000</v>
      </c>
      <c r="F63" s="71" t="s">
        <v>6</v>
      </c>
      <c r="G63" s="490">
        <f>C63*E63</f>
        <v>0</v>
      </c>
      <c r="H63" s="505"/>
      <c r="I63" s="505"/>
      <c r="J63" s="505"/>
      <c r="K63" s="505"/>
      <c r="L63" s="505"/>
      <c r="M63" s="505"/>
      <c r="N63" s="558" t="s">
        <v>6</v>
      </c>
      <c r="O63" s="0"/>
      <c r="P63" s="564"/>
      <c r="Q63" s="564"/>
      <c r="R63" s="564"/>
      <c r="S63" s="564"/>
      <c r="AF63" s="564"/>
      <c r="AG63" s="564"/>
    </row>
    <row r="64" spans="1:260" ht="33.75" customHeight="1">
      <c r="A64" s="448"/>
      <c r="B64" s="462" t="s">
        <v>108</v>
      </c>
      <c r="C64" s="468">
        <f>SUMIF($G$9:$G$27,B64,$N$9:$N$27)</f>
        <v>0</v>
      </c>
      <c r="D64" s="475" t="s">
        <v>9</v>
      </c>
      <c r="E64" s="379">
        <v>40000</v>
      </c>
      <c r="F64" s="475" t="s">
        <v>6</v>
      </c>
      <c r="G64" s="491">
        <f>C64*E64</f>
        <v>0</v>
      </c>
      <c r="H64" s="506"/>
      <c r="I64" s="506"/>
      <c r="J64" s="506"/>
      <c r="K64" s="506"/>
      <c r="L64" s="506"/>
      <c r="M64" s="506"/>
      <c r="N64" s="559" t="s">
        <v>6</v>
      </c>
      <c r="O64" s="6"/>
      <c r="P64" s="411"/>
      <c r="Q64" s="411"/>
      <c r="R64" s="411"/>
      <c r="S64" s="411"/>
    </row>
    <row r="65" spans="1:32" s="411" customFormat="1" ht="36" customHeight="1">
      <c r="A65" s="449" t="s">
        <v>132</v>
      </c>
      <c r="B65" s="463" t="s">
        <v>46</v>
      </c>
      <c r="C65" s="469">
        <f>N54</f>
        <v>0</v>
      </c>
      <c r="D65" s="476" t="s">
        <v>9</v>
      </c>
      <c r="E65" s="479">
        <v>30000</v>
      </c>
      <c r="F65" s="476" t="s">
        <v>6</v>
      </c>
      <c r="G65" s="492">
        <f>C65*E65</f>
        <v>0</v>
      </c>
      <c r="H65" s="507"/>
      <c r="I65" s="507"/>
      <c r="J65" s="507"/>
      <c r="K65" s="507"/>
      <c r="L65" s="507"/>
      <c r="M65" s="507"/>
      <c r="N65" s="559" t="s">
        <v>6</v>
      </c>
    </row>
    <row r="66" spans="1:32" ht="57" customHeight="1">
      <c r="A66" s="450" t="s">
        <v>197</v>
      </c>
      <c r="B66" s="464"/>
      <c r="C66" s="464"/>
      <c r="D66" s="464"/>
      <c r="E66" s="464"/>
      <c r="F66" s="481"/>
      <c r="G66" s="493">
        <f>SUM(K61:M65)</f>
        <v>0</v>
      </c>
      <c r="H66" s="508"/>
      <c r="I66" s="508"/>
      <c r="J66" s="508"/>
      <c r="K66" s="508"/>
      <c r="L66" s="508"/>
      <c r="M66" s="508"/>
      <c r="N66" s="560" t="s">
        <v>6</v>
      </c>
      <c r="O66" s="16"/>
      <c r="P66" s="16"/>
      <c r="Q66" s="16"/>
      <c r="R66" s="16"/>
      <c r="S66" s="16"/>
    </row>
    <row r="67" spans="1:32" ht="33.75" customHeight="1">
      <c r="A67" s="16"/>
      <c r="B67" s="16"/>
      <c r="C67" s="16"/>
      <c r="D67" s="16"/>
      <c r="E67" s="16"/>
      <c r="F67" s="16"/>
      <c r="O67" s="6"/>
      <c r="P67" s="16"/>
      <c r="Q67" s="16"/>
      <c r="R67" s="16"/>
      <c r="S67" s="16"/>
    </row>
    <row r="68" spans="1:32" s="411" customFormat="1" ht="20.25" customHeight="1">
      <c r="A68" s="16"/>
      <c r="B68" s="16"/>
      <c r="K68" s="16"/>
      <c r="L68" s="16"/>
      <c r="M68" s="16"/>
      <c r="N68" s="16"/>
      <c r="O68" s="6"/>
      <c r="P68" s="6"/>
      <c r="Q68" s="6"/>
      <c r="R68" s="6"/>
      <c r="S68" s="6"/>
      <c r="AF68" s="1"/>
    </row>
    <row r="69" spans="1:32" s="411" customFormat="1" ht="20.25" customHeight="1">
      <c r="A69" s="16"/>
      <c r="B69" s="16"/>
      <c r="K69" s="16"/>
      <c r="L69" s="16"/>
      <c r="M69" s="16"/>
      <c r="N69" s="16"/>
      <c r="O69" s="6"/>
      <c r="P69" s="6"/>
      <c r="Q69" s="6"/>
      <c r="R69" s="6"/>
      <c r="S69" s="6"/>
    </row>
    <row r="70" spans="1:32" s="411" customFormat="1" ht="20.25" customHeight="1">
      <c r="A70" s="16"/>
      <c r="B70" s="16"/>
      <c r="K70" s="16"/>
      <c r="L70" s="16"/>
      <c r="M70" s="16"/>
      <c r="N70" s="16"/>
      <c r="O70" s="6"/>
      <c r="P70" s="6"/>
      <c r="Q70" s="6"/>
      <c r="R70" s="6"/>
      <c r="S70" s="6"/>
    </row>
    <row r="71" spans="1:32" s="411" customFormat="1" ht="20.25" customHeight="1">
      <c r="A71" s="16"/>
      <c r="B71" s="16"/>
      <c r="K71" s="16"/>
      <c r="L71" s="16"/>
      <c r="M71" s="16"/>
      <c r="N71" s="16"/>
      <c r="O71" s="6"/>
      <c r="P71" s="6"/>
      <c r="Q71" s="6"/>
      <c r="R71" s="6"/>
      <c r="S71" s="6"/>
    </row>
    <row r="72" spans="1:32" s="411" customFormat="1" ht="20.25" customHeight="1">
      <c r="A72" s="16"/>
      <c r="B72" s="16"/>
      <c r="K72" s="16"/>
      <c r="L72" s="16"/>
      <c r="M72" s="16"/>
      <c r="N72" s="16"/>
      <c r="O72" s="6"/>
      <c r="P72" s="6"/>
      <c r="Q72" s="6"/>
      <c r="R72" s="6"/>
      <c r="S72" s="6"/>
    </row>
    <row r="73" spans="1:32" s="411" customFormat="1" ht="20.25" customHeight="1">
      <c r="A73" s="16"/>
      <c r="B73" s="16"/>
      <c r="K73" s="16"/>
      <c r="L73" s="16"/>
      <c r="M73" s="16"/>
      <c r="N73" s="16"/>
      <c r="O73" s="16"/>
      <c r="P73" s="6"/>
      <c r="Q73" s="6"/>
      <c r="R73" s="6"/>
      <c r="S73" s="6"/>
    </row>
    <row r="74" spans="1:32" s="411" customFormat="1" ht="20.25" customHeight="1">
      <c r="A74" s="16"/>
      <c r="B74" s="16"/>
      <c r="K74" s="16"/>
      <c r="L74" s="16"/>
      <c r="M74" s="16"/>
      <c r="N74" s="16"/>
      <c r="O74" s="16"/>
      <c r="P74" s="6"/>
      <c r="Q74" s="6"/>
      <c r="R74" s="6"/>
      <c r="S74" s="6"/>
    </row>
    <row r="75" spans="1:32" s="411" customFormat="1" ht="20.25" customHeight="1">
      <c r="A75" s="16"/>
      <c r="B75" s="16"/>
      <c r="C75" s="16"/>
      <c r="D75" s="16"/>
      <c r="E75" s="16"/>
      <c r="F75" s="16"/>
      <c r="G75" s="16"/>
      <c r="H75" s="16"/>
      <c r="I75" s="16"/>
      <c r="J75" s="16"/>
      <c r="K75" s="16"/>
      <c r="L75" s="16"/>
      <c r="M75" s="16"/>
      <c r="N75" s="16"/>
      <c r="O75" s="16"/>
      <c r="P75" s="16"/>
      <c r="Q75" s="16"/>
      <c r="R75" s="16"/>
      <c r="S75" s="16"/>
    </row>
    <row r="76" spans="1:32" s="411" customFormat="1" ht="37.5" customHeight="1">
      <c r="A76" s="16"/>
      <c r="B76" s="16"/>
      <c r="C76" s="16"/>
      <c r="D76" s="16"/>
      <c r="E76" s="16"/>
      <c r="F76" s="16"/>
      <c r="G76" s="16"/>
      <c r="H76" s="16"/>
      <c r="I76" s="16"/>
      <c r="J76" s="16"/>
      <c r="K76" s="16"/>
      <c r="L76" s="16"/>
      <c r="M76" s="16"/>
      <c r="N76" s="16"/>
      <c r="O76" s="16"/>
      <c r="P76" s="16"/>
      <c r="Q76" s="16"/>
      <c r="R76" s="16"/>
      <c r="S76" s="16"/>
    </row>
    <row r="77" spans="1:32" s="411" customFormat="1" ht="20.25" customHeight="1">
      <c r="A77" s="16"/>
      <c r="B77" s="16"/>
      <c r="C77" s="16"/>
      <c r="D77" s="16"/>
      <c r="E77" s="16"/>
      <c r="F77" s="16"/>
      <c r="G77" s="16"/>
      <c r="H77" s="16"/>
      <c r="I77" s="16"/>
      <c r="J77" s="16"/>
      <c r="K77" s="16"/>
      <c r="L77" s="16"/>
      <c r="M77" s="16"/>
      <c r="N77" s="16"/>
      <c r="O77" s="16"/>
      <c r="P77" s="16"/>
      <c r="Q77" s="16"/>
      <c r="R77" s="16"/>
      <c r="S77" s="16"/>
    </row>
    <row r="78" spans="1:32" s="411" customFormat="1" ht="20.25" customHeight="1">
      <c r="A78" s="16"/>
      <c r="B78" s="16"/>
      <c r="C78" s="16"/>
      <c r="D78" s="16"/>
      <c r="E78" s="16"/>
      <c r="F78" s="16"/>
      <c r="G78" s="16"/>
      <c r="H78" s="16"/>
      <c r="I78" s="16"/>
      <c r="J78" s="16"/>
      <c r="K78" s="16"/>
      <c r="L78" s="16"/>
      <c r="M78" s="16"/>
      <c r="N78" s="16"/>
      <c r="O78" s="16"/>
      <c r="P78" s="16"/>
      <c r="Q78" s="16"/>
      <c r="R78" s="16"/>
      <c r="S78" s="16"/>
    </row>
    <row r="79" spans="1:32" s="411" customFormat="1" ht="20.25" customHeight="1">
      <c r="A79" s="16"/>
      <c r="B79" s="16"/>
      <c r="C79" s="16"/>
      <c r="D79" s="16"/>
      <c r="E79" s="16"/>
      <c r="F79" s="16"/>
      <c r="G79" s="16"/>
      <c r="H79" s="16"/>
      <c r="I79" s="16"/>
      <c r="J79" s="16"/>
      <c r="K79" s="16"/>
      <c r="L79" s="16"/>
      <c r="M79" s="16"/>
      <c r="N79" s="16"/>
      <c r="O79" s="16"/>
      <c r="P79" s="16"/>
      <c r="Q79" s="16"/>
      <c r="R79" s="16"/>
      <c r="S79" s="16"/>
    </row>
    <row r="80" spans="1:32" s="411" customFormat="1" ht="20.25" customHeight="1">
      <c r="A80" s="16"/>
      <c r="B80" s="16"/>
      <c r="C80" s="16"/>
      <c r="D80" s="16"/>
      <c r="E80" s="16"/>
      <c r="F80" s="16"/>
      <c r="G80" s="16"/>
      <c r="H80" s="16"/>
      <c r="I80" s="16"/>
      <c r="J80" s="16"/>
      <c r="K80" s="16"/>
      <c r="L80" s="16"/>
      <c r="M80" s="16"/>
      <c r="N80" s="16"/>
      <c r="O80" s="16"/>
      <c r="P80" s="16"/>
      <c r="Q80" s="16"/>
      <c r="R80" s="16"/>
      <c r="S80" s="16"/>
    </row>
    <row r="81" spans="1:19" ht="20.25" customHeight="1">
      <c r="A81" s="16"/>
      <c r="B81" s="16"/>
      <c r="C81" s="16"/>
      <c r="D81" s="16"/>
      <c r="E81" s="16"/>
      <c r="F81" s="16"/>
      <c r="G81" s="16"/>
      <c r="H81" s="16"/>
      <c r="I81" s="16"/>
      <c r="J81" s="16"/>
      <c r="K81" s="16"/>
      <c r="L81" s="16"/>
      <c r="M81" s="16"/>
      <c r="N81" s="16"/>
      <c r="O81" s="16"/>
      <c r="P81" s="16"/>
      <c r="Q81" s="16"/>
      <c r="R81" s="16"/>
      <c r="S81" s="16"/>
    </row>
    <row r="82" spans="1:19" s="6" customFormat="1" ht="20.25" customHeight="1">
      <c r="A82" s="0"/>
      <c r="B82" s="0"/>
      <c r="C82" s="0"/>
      <c r="D82" s="0"/>
      <c r="E82" s="0"/>
      <c r="F82" s="0"/>
      <c r="G82" s="0"/>
      <c r="H82" s="0"/>
      <c r="I82" s="0"/>
      <c r="J82" s="0"/>
      <c r="K82" s="0"/>
      <c r="L82" s="0"/>
      <c r="M82" s="0"/>
      <c r="N82" s="0"/>
      <c r="O82" s="0"/>
      <c r="P82" s="0"/>
      <c r="Q82" s="0"/>
      <c r="R82" s="0"/>
      <c r="S82" s="0"/>
    </row>
    <row r="83" spans="1:19" ht="20.25" customHeight="1">
      <c r="A83" s="16"/>
      <c r="B83" s="16"/>
      <c r="C83" s="16"/>
      <c r="D83" s="16"/>
      <c r="E83" s="16"/>
      <c r="F83" s="16"/>
      <c r="G83" s="16"/>
      <c r="H83" s="16"/>
      <c r="I83" s="16"/>
      <c r="J83" s="16"/>
      <c r="K83" s="16"/>
      <c r="L83" s="16"/>
      <c r="M83" s="16"/>
      <c r="N83" s="16"/>
      <c r="O83" s="16"/>
      <c r="P83" s="16"/>
      <c r="Q83" s="16"/>
      <c r="R83" s="16"/>
      <c r="S83" s="16"/>
    </row>
    <row r="84" spans="1:19" s="6" customFormat="1" ht="31.5" customHeight="1">
      <c r="A84" s="0"/>
      <c r="B84" s="0"/>
      <c r="C84" s="0"/>
      <c r="D84" s="0"/>
      <c r="E84" s="0"/>
      <c r="F84" s="0"/>
      <c r="G84" s="0"/>
      <c r="H84" s="0"/>
      <c r="I84" s="0"/>
      <c r="J84" s="0"/>
      <c r="K84" s="0"/>
      <c r="L84" s="0"/>
      <c r="M84" s="0"/>
      <c r="N84" s="0"/>
      <c r="O84" s="0"/>
      <c r="P84" s="0"/>
      <c r="Q84" s="0"/>
      <c r="R84" s="0"/>
      <c r="S84" s="0"/>
    </row>
    <row r="85" spans="1:19" s="6" customFormat="1" ht="57.75" customHeight="1">
      <c r="A85" s="0"/>
      <c r="B85" s="0"/>
      <c r="C85" s="0"/>
      <c r="D85" s="0"/>
      <c r="E85" s="0"/>
      <c r="F85" s="0"/>
      <c r="G85" s="0"/>
      <c r="H85" s="0"/>
      <c r="I85" s="0"/>
      <c r="J85" s="0"/>
      <c r="K85" s="0"/>
      <c r="L85" s="0"/>
      <c r="M85" s="0"/>
      <c r="N85" s="0"/>
      <c r="O85" s="0"/>
      <c r="P85" s="0"/>
      <c r="Q85" s="0"/>
      <c r="R85" s="0"/>
      <c r="S85" s="0"/>
    </row>
    <row r="86" spans="1:19" s="6" customFormat="1" ht="33.75" customHeight="1">
      <c r="A86" s="451"/>
      <c r="B86" s="0"/>
      <c r="C86" s="0"/>
      <c r="D86" s="0"/>
      <c r="E86" s="0"/>
      <c r="F86" s="0"/>
      <c r="G86" s="0"/>
      <c r="H86" s="0"/>
      <c r="I86" s="0"/>
      <c r="J86" s="0"/>
      <c r="K86" s="0"/>
      <c r="L86" s="0"/>
      <c r="M86" s="0"/>
      <c r="N86" s="0"/>
      <c r="O86" s="0"/>
      <c r="P86" s="0"/>
      <c r="Q86" s="0"/>
      <c r="R86" s="0"/>
      <c r="S86" s="0"/>
    </row>
    <row r="87" spans="1:19" s="6" customFormat="1" ht="67.5" customHeight="1">
      <c r="A87" s="0"/>
      <c r="B87" s="0"/>
      <c r="C87" s="0"/>
      <c r="D87" s="0"/>
      <c r="E87" s="0"/>
      <c r="F87" s="0"/>
      <c r="G87" s="0"/>
      <c r="H87" s="0"/>
      <c r="I87" s="0"/>
      <c r="J87" s="0"/>
      <c r="K87" s="0"/>
      <c r="L87" s="0"/>
      <c r="M87" s="0"/>
      <c r="N87" s="0"/>
      <c r="O87" s="0"/>
      <c r="P87" s="0"/>
      <c r="Q87" s="0"/>
      <c r="R87" s="0"/>
      <c r="S87" s="0"/>
    </row>
    <row r="88" spans="1:19" s="6" customFormat="1" ht="33.75" customHeight="1">
      <c r="A88" s="0"/>
      <c r="B88" s="0"/>
      <c r="C88" s="0"/>
      <c r="D88" s="0"/>
      <c r="E88" s="0"/>
      <c r="F88" s="0"/>
      <c r="G88" s="0"/>
      <c r="H88" s="0"/>
      <c r="I88" s="0"/>
      <c r="J88" s="0"/>
      <c r="K88" s="0"/>
      <c r="L88" s="0"/>
      <c r="M88" s="0"/>
      <c r="N88" s="0"/>
      <c r="O88" s="0"/>
      <c r="P88" s="0"/>
      <c r="Q88" s="0"/>
      <c r="R88" s="0"/>
      <c r="S88" s="0"/>
    </row>
    <row r="89" spans="1:19" s="6" customFormat="1" ht="33.75" customHeight="1">
      <c r="A89" s="0"/>
      <c r="B89" s="0"/>
      <c r="C89" s="0"/>
      <c r="D89" s="0"/>
      <c r="E89" s="0"/>
      <c r="F89" s="0"/>
      <c r="G89" s="0"/>
      <c r="H89" s="0"/>
      <c r="I89" s="0"/>
      <c r="J89" s="0"/>
      <c r="K89" s="0"/>
      <c r="L89" s="0"/>
      <c r="M89" s="0"/>
      <c r="N89" s="0"/>
      <c r="O89" s="0"/>
      <c r="P89" s="0"/>
      <c r="Q89" s="0"/>
      <c r="R89" s="0"/>
      <c r="S89" s="0"/>
    </row>
    <row r="90" spans="1:19" s="6" customFormat="1" ht="33.75" customHeight="1">
      <c r="A90" s="0"/>
      <c r="B90" s="0"/>
      <c r="C90" s="0"/>
      <c r="D90" s="0"/>
      <c r="E90" s="0"/>
      <c r="F90" s="0"/>
      <c r="G90" s="0"/>
      <c r="H90" s="0"/>
      <c r="I90" s="0"/>
      <c r="J90" s="0"/>
      <c r="K90" s="0"/>
      <c r="L90" s="0"/>
      <c r="M90" s="0"/>
      <c r="N90" s="0"/>
      <c r="O90" s="0"/>
      <c r="P90" s="0"/>
      <c r="Q90" s="0"/>
      <c r="R90" s="0"/>
      <c r="S90" s="0"/>
    </row>
    <row r="91" spans="1:19" s="6" customFormat="1" ht="33.75" customHeight="1">
      <c r="A91" s="0"/>
      <c r="B91" s="0"/>
      <c r="C91" s="0"/>
      <c r="D91" s="0"/>
      <c r="E91" s="0"/>
      <c r="F91" s="0"/>
      <c r="G91" s="0"/>
      <c r="H91" s="0"/>
      <c r="I91" s="0"/>
      <c r="J91" s="0"/>
      <c r="K91" s="0"/>
      <c r="L91" s="0"/>
      <c r="M91" s="0"/>
      <c r="N91" s="0"/>
      <c r="O91" s="0"/>
      <c r="P91" s="0"/>
      <c r="Q91" s="0"/>
      <c r="R91" s="0"/>
      <c r="S91" s="0"/>
    </row>
    <row r="92" spans="1:19" s="6" customFormat="1" ht="15.75" customHeight="1">
      <c r="A92" s="0"/>
      <c r="B92" s="0"/>
      <c r="C92" s="0"/>
      <c r="D92" s="0"/>
      <c r="E92" s="0"/>
      <c r="F92" s="0"/>
      <c r="G92" s="0"/>
      <c r="H92" s="0"/>
      <c r="I92" s="0"/>
      <c r="J92" s="0"/>
      <c r="K92" s="0"/>
      <c r="L92" s="0"/>
      <c r="M92" s="0"/>
      <c r="N92" s="0"/>
      <c r="O92" s="0"/>
      <c r="P92" s="0"/>
      <c r="Q92" s="0"/>
      <c r="R92" s="0"/>
      <c r="S92" s="0"/>
    </row>
    <row r="93" spans="1:19" ht="16.5" customHeight="1">
      <c r="A93" s="16"/>
      <c r="B93" s="16"/>
      <c r="C93" s="16"/>
      <c r="D93" s="16"/>
      <c r="E93" s="16"/>
      <c r="F93" s="16"/>
      <c r="G93" s="16"/>
      <c r="H93" s="16"/>
      <c r="I93" s="16"/>
      <c r="J93" s="16"/>
      <c r="K93" s="16"/>
      <c r="L93" s="16"/>
      <c r="M93" s="16"/>
      <c r="N93" s="16"/>
    </row>
    <row r="94" spans="1:19">
      <c r="A94" s="16"/>
      <c r="B94" s="16"/>
      <c r="C94" s="16"/>
      <c r="D94" s="16"/>
      <c r="E94" s="16"/>
      <c r="F94" s="16"/>
      <c r="G94" s="16"/>
      <c r="H94" s="16"/>
      <c r="I94" s="16"/>
      <c r="J94" s="16"/>
      <c r="K94" s="16"/>
      <c r="L94" s="16"/>
      <c r="M94" s="16"/>
      <c r="N94" s="16"/>
    </row>
    <row r="95" spans="1:19">
      <c r="A95" s="16"/>
      <c r="B95" s="16"/>
      <c r="C95" s="16"/>
      <c r="D95" s="16"/>
      <c r="E95" s="16"/>
      <c r="F95" s="16"/>
      <c r="G95" s="16"/>
      <c r="H95" s="16"/>
      <c r="I95" s="16"/>
      <c r="J95" s="16"/>
      <c r="K95" s="16"/>
      <c r="L95" s="16"/>
      <c r="M95" s="16"/>
      <c r="N95" s="16"/>
    </row>
    <row r="96" spans="1:19">
      <c r="A96" s="16"/>
      <c r="B96" s="16"/>
      <c r="C96" s="16"/>
      <c r="D96" s="16"/>
      <c r="E96" s="16"/>
      <c r="F96" s="16"/>
      <c r="G96" s="16"/>
      <c r="H96" s="16"/>
      <c r="I96" s="16"/>
      <c r="J96" s="16"/>
      <c r="K96" s="16"/>
      <c r="L96" s="16"/>
      <c r="M96" s="16"/>
      <c r="N96" s="16"/>
    </row>
    <row r="97" spans="1:14">
      <c r="A97" s="16"/>
      <c r="B97" s="16"/>
      <c r="C97" s="16"/>
      <c r="D97" s="16"/>
      <c r="E97" s="16"/>
      <c r="F97" s="16"/>
      <c r="G97" s="16"/>
      <c r="H97" s="16"/>
      <c r="I97" s="16"/>
      <c r="J97" s="16"/>
      <c r="K97" s="16"/>
      <c r="L97" s="16"/>
      <c r="M97" s="16"/>
      <c r="N97" s="16"/>
    </row>
    <row r="98" spans="1:14">
      <c r="A98" s="16"/>
      <c r="B98" s="16"/>
      <c r="C98" s="16"/>
      <c r="D98" s="16"/>
      <c r="E98" s="16"/>
      <c r="F98" s="16"/>
      <c r="G98" s="16"/>
      <c r="H98" s="16"/>
      <c r="I98" s="16"/>
      <c r="J98" s="16"/>
      <c r="K98" s="16"/>
      <c r="L98" s="16"/>
      <c r="M98" s="16"/>
      <c r="N98" s="16"/>
    </row>
    <row r="99" spans="1:14">
      <c r="A99" s="16"/>
      <c r="B99" s="16"/>
      <c r="C99" s="16"/>
      <c r="D99" s="16"/>
      <c r="E99" s="16"/>
      <c r="F99" s="16"/>
      <c r="G99" s="16"/>
      <c r="H99" s="16"/>
      <c r="I99" s="16"/>
      <c r="J99" s="16"/>
      <c r="K99" s="16"/>
      <c r="L99" s="16"/>
      <c r="M99" s="16"/>
      <c r="N99" s="16"/>
    </row>
    <row r="100" spans="1:14">
      <c r="A100" s="16"/>
      <c r="B100" s="16"/>
      <c r="C100" s="16"/>
      <c r="D100" s="16"/>
      <c r="E100" s="16"/>
      <c r="F100" s="16"/>
      <c r="G100" s="16"/>
      <c r="H100" s="16"/>
      <c r="I100" s="16"/>
      <c r="J100" s="16"/>
      <c r="K100" s="16"/>
      <c r="L100" s="16"/>
      <c r="M100" s="16"/>
      <c r="N100" s="16"/>
    </row>
    <row r="101" spans="1:14">
      <c r="A101" s="16"/>
      <c r="B101" s="16"/>
      <c r="C101" s="16"/>
      <c r="D101" s="16"/>
      <c r="E101" s="16"/>
      <c r="F101" s="16"/>
      <c r="G101" s="16"/>
      <c r="H101" s="16"/>
      <c r="I101" s="16"/>
      <c r="J101" s="16"/>
      <c r="K101" s="16"/>
      <c r="L101" s="16"/>
      <c r="M101" s="16"/>
      <c r="N101" s="16"/>
    </row>
    <row r="136" spans="1:1">
      <c r="A136" s="452"/>
    </row>
  </sheetData>
  <protectedRanges>
    <protectedRange sqref="A13:L61 O13:O61 A66:L78 O66:O78" name="範囲1"/>
  </protectedRanges>
  <mergeCells count="177">
    <mergeCell ref="I1:K1"/>
    <mergeCell ref="L1:N1"/>
    <mergeCell ref="I2:K2"/>
    <mergeCell ref="L2:N2"/>
    <mergeCell ref="K3:N3"/>
    <mergeCell ref="A4:N4"/>
    <mergeCell ref="L5:N5"/>
    <mergeCell ref="A6:N6"/>
    <mergeCell ref="H7:K7"/>
    <mergeCell ref="J8:K8"/>
    <mergeCell ref="C9:D9"/>
    <mergeCell ref="E9:F9"/>
    <mergeCell ref="J9:K9"/>
    <mergeCell ref="C10:D10"/>
    <mergeCell ref="E10:F10"/>
    <mergeCell ref="J10:K10"/>
    <mergeCell ref="C11:D11"/>
    <mergeCell ref="E11:F11"/>
    <mergeCell ref="J11:K11"/>
    <mergeCell ref="C12:D12"/>
    <mergeCell ref="E12:F12"/>
    <mergeCell ref="J12:K12"/>
    <mergeCell ref="C13:D13"/>
    <mergeCell ref="E13:F13"/>
    <mergeCell ref="J13:K13"/>
    <mergeCell ref="C14:D14"/>
    <mergeCell ref="E14:F14"/>
    <mergeCell ref="J14:K14"/>
    <mergeCell ref="C15:D15"/>
    <mergeCell ref="E15:F15"/>
    <mergeCell ref="J15:K15"/>
    <mergeCell ref="C16:D16"/>
    <mergeCell ref="E16:F16"/>
    <mergeCell ref="J16:K16"/>
    <mergeCell ref="C17:D17"/>
    <mergeCell ref="E17:F17"/>
    <mergeCell ref="J17:K17"/>
    <mergeCell ref="C18:D18"/>
    <mergeCell ref="E18:F18"/>
    <mergeCell ref="J18:K18"/>
    <mergeCell ref="C19:D19"/>
    <mergeCell ref="E19:F19"/>
    <mergeCell ref="J19:K19"/>
    <mergeCell ref="C20:D20"/>
    <mergeCell ref="E20:F20"/>
    <mergeCell ref="J20:K20"/>
    <mergeCell ref="C21:D21"/>
    <mergeCell ref="E21:F21"/>
    <mergeCell ref="J21:K21"/>
    <mergeCell ref="C22:D22"/>
    <mergeCell ref="E22:F22"/>
    <mergeCell ref="J22:K22"/>
    <mergeCell ref="C23:D23"/>
    <mergeCell ref="E23:F23"/>
    <mergeCell ref="J23:K23"/>
    <mergeCell ref="C24:D24"/>
    <mergeCell ref="E24:F24"/>
    <mergeCell ref="J24:K24"/>
    <mergeCell ref="P24:Q24"/>
    <mergeCell ref="R24:Y24"/>
    <mergeCell ref="Z24:AA24"/>
    <mergeCell ref="C25:D25"/>
    <mergeCell ref="E25:F25"/>
    <mergeCell ref="J25:K25"/>
    <mergeCell ref="P25:Q25"/>
    <mergeCell ref="R25:S25"/>
    <mergeCell ref="T25:U25"/>
    <mergeCell ref="V25:W25"/>
    <mergeCell ref="X25:Y25"/>
    <mergeCell ref="Z25:AA25"/>
    <mergeCell ref="C26:D26"/>
    <mergeCell ref="E26:F26"/>
    <mergeCell ref="J26:K26"/>
    <mergeCell ref="P26:Q26"/>
    <mergeCell ref="R26:S26"/>
    <mergeCell ref="T26:U26"/>
    <mergeCell ref="V26:W26"/>
    <mergeCell ref="X26:Y26"/>
    <mergeCell ref="Z26:AA26"/>
    <mergeCell ref="C27:D27"/>
    <mergeCell ref="E27:F27"/>
    <mergeCell ref="J27:K27"/>
    <mergeCell ref="A28:L28"/>
    <mergeCell ref="A30:N30"/>
    <mergeCell ref="L31:N31"/>
    <mergeCell ref="A32:N32"/>
    <mergeCell ref="H33:K33"/>
    <mergeCell ref="J34:K34"/>
    <mergeCell ref="C35:D35"/>
    <mergeCell ref="E35:F35"/>
    <mergeCell ref="J35:K35"/>
    <mergeCell ref="C36:D36"/>
    <mergeCell ref="E36:F36"/>
    <mergeCell ref="J36:K36"/>
    <mergeCell ref="C37:D37"/>
    <mergeCell ref="E37:F37"/>
    <mergeCell ref="J37:K37"/>
    <mergeCell ref="C38:D38"/>
    <mergeCell ref="E38:F38"/>
    <mergeCell ref="J38:K38"/>
    <mergeCell ref="C39:D39"/>
    <mergeCell ref="E39:F39"/>
    <mergeCell ref="J39:K39"/>
    <mergeCell ref="C40:D40"/>
    <mergeCell ref="E40:F40"/>
    <mergeCell ref="J40:K40"/>
    <mergeCell ref="C41:D41"/>
    <mergeCell ref="E41:F41"/>
    <mergeCell ref="J41:K41"/>
    <mergeCell ref="C42:D42"/>
    <mergeCell ref="E42:F42"/>
    <mergeCell ref="J42:K42"/>
    <mergeCell ref="C43:D43"/>
    <mergeCell ref="E43:F43"/>
    <mergeCell ref="J43:K43"/>
    <mergeCell ref="C44:D44"/>
    <mergeCell ref="E44:F44"/>
    <mergeCell ref="J44:K44"/>
    <mergeCell ref="C45:D45"/>
    <mergeCell ref="E45:F45"/>
    <mergeCell ref="J45:K45"/>
    <mergeCell ref="C46:D46"/>
    <mergeCell ref="E46:F46"/>
    <mergeCell ref="J46:K46"/>
    <mergeCell ref="C47:D47"/>
    <mergeCell ref="E47:F47"/>
    <mergeCell ref="J47:K47"/>
    <mergeCell ref="C48:D48"/>
    <mergeCell ref="E48:F48"/>
    <mergeCell ref="J48:K48"/>
    <mergeCell ref="C49:D49"/>
    <mergeCell ref="E49:F49"/>
    <mergeCell ref="J49:K49"/>
    <mergeCell ref="C50:D50"/>
    <mergeCell ref="E50:F50"/>
    <mergeCell ref="J50:K50"/>
    <mergeCell ref="C51:D51"/>
    <mergeCell ref="E51:F51"/>
    <mergeCell ref="J51:K51"/>
    <mergeCell ref="C52:D52"/>
    <mergeCell ref="E52:F52"/>
    <mergeCell ref="J52:K52"/>
    <mergeCell ref="C53:D53"/>
    <mergeCell ref="E53:F53"/>
    <mergeCell ref="J53:K53"/>
    <mergeCell ref="A54:L54"/>
    <mergeCell ref="A56:N56"/>
    <mergeCell ref="L57:N57"/>
    <mergeCell ref="A59:E59"/>
    <mergeCell ref="C60:D60"/>
    <mergeCell ref="E60:F60"/>
    <mergeCell ref="G60:N60"/>
    <mergeCell ref="G61:M61"/>
    <mergeCell ref="G62:M62"/>
    <mergeCell ref="G63:M63"/>
    <mergeCell ref="G64:M64"/>
    <mergeCell ref="G65:M65"/>
    <mergeCell ref="A66:F66"/>
    <mergeCell ref="G66:M66"/>
    <mergeCell ref="A7:A8"/>
    <mergeCell ref="B7:B8"/>
    <mergeCell ref="C7:D8"/>
    <mergeCell ref="E7:F8"/>
    <mergeCell ref="G7:G8"/>
    <mergeCell ref="L7:L8"/>
    <mergeCell ref="M7:M8"/>
    <mergeCell ref="N7:N8"/>
    <mergeCell ref="A33:A34"/>
    <mergeCell ref="B33:B34"/>
    <mergeCell ref="C33:D34"/>
    <mergeCell ref="E33:F34"/>
    <mergeCell ref="G33:G34"/>
    <mergeCell ref="L33:L34"/>
    <mergeCell ref="M33:M34"/>
    <mergeCell ref="N33:N34"/>
    <mergeCell ref="A61:A64"/>
    <mergeCell ref="O1:AE21"/>
  </mergeCells>
  <phoneticPr fontId="5"/>
  <conditionalFormatting sqref="H13:H16">
    <cfRule type="expression" dxfId="13" priority="2">
      <formula>$L$1=4</formula>
    </cfRule>
  </conditionalFormatting>
  <conditionalFormatting sqref="H9:H12 H17:H27">
    <cfRule type="expression" dxfId="12" priority="5">
      <formula>$L$1=4</formula>
    </cfRule>
  </conditionalFormatting>
  <conditionalFormatting sqref="L1">
    <cfRule type="cellIs" dxfId="11" priority="3" operator="between">
      <formula>0</formula>
      <formula>0</formula>
    </cfRule>
  </conditionalFormatting>
  <conditionalFormatting sqref="L2">
    <cfRule type="cellIs" dxfId="10" priority="4" operator="between">
      <formula>0</formula>
      <formula>0</formula>
    </cfRule>
  </conditionalFormatting>
  <conditionalFormatting sqref="H35:H53">
    <cfRule type="expression" dxfId="9" priority="1">
      <formula>$L$1=4</formula>
    </cfRule>
  </conditionalFormatting>
  <dataValidations count="5">
    <dataValidation type="textLength" imeMode="disabled" operator="equal" allowBlank="1" showDropDown="0" showInputMessage="1" showErrorMessage="1" errorTitle="文字数エラー" error="登録番号10桁を入力してください" sqref="B35:B53 B9:B27">
      <formula1>10</formula1>
    </dataValidation>
    <dataValidation imeMode="disabled" allowBlank="1" showDropDown="0" showInputMessage="1" showErrorMessage="1" sqref="L57:M57 H57:J57 H31:J31 L31:M31 L5:M5 H5:J5"/>
    <dataValidation type="custom" imeMode="disabled" allowBlank="1" showDropDown="0" showInputMessage="1" showErrorMessage="1" errorTitle="入力エラー" error="小数点以下第一位を切り捨てで入力して下さい。" sqref="N9:N28 N35:N54">
      <formula1>N9-ROUNDDOWN(N9,0)=0</formula1>
    </dataValidation>
    <dataValidation type="list" imeMode="halfAlpha" operator="equal" allowBlank="1" showDropDown="0" showInputMessage="1" showErrorMessage="1" errorTitle="文字数エラー" error="2桁の英数字で入力してください。" sqref="G9:G27">
      <formula1>"W1,W2,W3,W4"</formula1>
    </dataValidation>
    <dataValidation type="list" imeMode="halfAlpha" operator="equal" allowBlank="1" showDropDown="0" showInputMessage="1" showErrorMessage="1" errorTitle="文字数エラー" error="2桁の英数字で入力してください。" sqref="G35:G53">
      <formula1>"W5"</formula1>
    </dataValidation>
  </dataValidations>
  <printOptions horizontalCentered="1"/>
  <pageMargins left="0.31496062992125984" right="0.31496062992125984" top="0.55118110236220474" bottom="0.35433070866141736" header="0.31496062992125984" footer="0.31496062992125984"/>
  <pageSetup paperSize="9" scale="96" fitToWidth="1" fitToHeight="1" orientation="landscape" usePrinterDefaults="1" r:id="rId1"/>
  <rowBreaks count="2" manualBreakCount="2">
    <brk id="28" max="13" man="1"/>
    <brk id="54" max="27" man="1"/>
  </rowBreaks>
  <colBreaks count="1" manualBreakCount="1">
    <brk id="14" max="42" man="1"/>
  </colBreaks>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D4F3B5"/>
  </sheetPr>
  <dimension ref="A1:JA107"/>
  <sheetViews>
    <sheetView view="pageBreakPreview" zoomScale="85" zoomScaleSheetLayoutView="85" workbookViewId="0">
      <selection activeCell="A4" sqref="A4:O4"/>
    </sheetView>
  </sheetViews>
  <sheetFormatPr defaultColWidth="9" defaultRowHeight="13.5"/>
  <cols>
    <col min="1" max="2" width="11.5" style="1" customWidth="1"/>
    <col min="3" max="3" width="15.25" style="1" customWidth="1"/>
    <col min="4" max="4" width="23.125" style="1" customWidth="1"/>
    <col min="5" max="5" width="3.5" style="1" customWidth="1"/>
    <col min="6" max="6" width="24.5" style="1" customWidth="1"/>
    <col min="7" max="7" width="3.625" style="1" customWidth="1"/>
    <col min="8" max="8" width="7.625" style="1" customWidth="1"/>
    <col min="9" max="9" width="9.125" style="1" customWidth="1"/>
    <col min="10" max="10" width="4.75" style="1" customWidth="1"/>
    <col min="11" max="11" width="3.625" style="1" customWidth="1"/>
    <col min="12" max="12" width="4.75" style="1" customWidth="1"/>
    <col min="13" max="13" width="9.125" style="1" customWidth="1"/>
    <col min="14" max="14" width="5.75" style="1" customWidth="1"/>
    <col min="15" max="15" width="9.125" style="1" customWidth="1"/>
    <col min="16" max="16" width="3.625" style="1" customWidth="1"/>
    <col min="17" max="32" width="8.625" style="1" customWidth="1"/>
    <col min="33" max="48" width="8.875" style="1" customWidth="1"/>
    <col min="49" max="261" width="9" style="1"/>
  </cols>
  <sheetData>
    <row r="1" spans="1:32" ht="20.25" customHeight="1">
      <c r="A1" s="7" t="s">
        <v>126</v>
      </c>
      <c r="B1" s="7"/>
      <c r="C1" s="222"/>
      <c r="D1" s="222"/>
      <c r="E1" s="222"/>
      <c r="F1" s="2"/>
      <c r="G1" s="2"/>
      <c r="H1" s="2"/>
      <c r="I1" s="2"/>
      <c r="J1" s="358" t="s">
        <v>5</v>
      </c>
      <c r="K1" s="358"/>
      <c r="L1" s="358"/>
      <c r="M1" s="381" t="str">
        <f>'様式ウ｜総括表'!U5</f>
        <v/>
      </c>
      <c r="N1" s="358"/>
      <c r="O1" s="358"/>
      <c r="P1" s="561" t="s">
        <v>78</v>
      </c>
      <c r="Q1" s="561"/>
      <c r="R1" s="561"/>
      <c r="S1" s="561"/>
      <c r="T1" s="561"/>
      <c r="U1" s="561"/>
      <c r="V1" s="561"/>
      <c r="W1" s="561"/>
      <c r="X1" s="561"/>
      <c r="Y1" s="561"/>
      <c r="Z1" s="561"/>
      <c r="AA1" s="561"/>
      <c r="AB1" s="561"/>
      <c r="AC1" s="561"/>
      <c r="AD1" s="561"/>
      <c r="AE1" s="561"/>
      <c r="AF1" s="561"/>
    </row>
    <row r="2" spans="1:32" ht="20.25" customHeight="1">
      <c r="A2" s="2"/>
      <c r="B2" s="2"/>
      <c r="C2" s="2"/>
      <c r="D2" s="2"/>
      <c r="E2" s="2"/>
      <c r="F2" s="2"/>
      <c r="G2" s="2"/>
      <c r="H2" s="2"/>
      <c r="I2" s="2"/>
      <c r="J2" s="358" t="s">
        <v>75</v>
      </c>
      <c r="K2" s="358"/>
      <c r="L2" s="358"/>
      <c r="M2" s="358">
        <f>'様式ウ｜総括表'!I4</f>
        <v>0</v>
      </c>
      <c r="N2" s="358"/>
      <c r="O2" s="358"/>
      <c r="P2" s="561"/>
      <c r="Q2" s="561"/>
      <c r="R2" s="561"/>
      <c r="S2" s="561"/>
      <c r="T2" s="561"/>
      <c r="U2" s="561"/>
      <c r="V2" s="561"/>
      <c r="W2" s="561"/>
      <c r="X2" s="561"/>
      <c r="Y2" s="561"/>
      <c r="Z2" s="561"/>
      <c r="AA2" s="561"/>
      <c r="AB2" s="561"/>
      <c r="AC2" s="561"/>
      <c r="AD2" s="561"/>
      <c r="AE2" s="561"/>
      <c r="AF2" s="561"/>
    </row>
    <row r="3" spans="1:32" ht="20.25" customHeight="1">
      <c r="I3" s="494"/>
      <c r="J3" s="509"/>
      <c r="K3" s="509"/>
      <c r="L3" s="526"/>
      <c r="M3" s="536"/>
      <c r="N3" s="543"/>
      <c r="O3" s="543"/>
      <c r="P3" s="561"/>
      <c r="Q3" s="561"/>
      <c r="R3" s="561"/>
      <c r="S3" s="561"/>
      <c r="T3" s="561"/>
      <c r="U3" s="561"/>
      <c r="V3" s="561"/>
      <c r="W3" s="561"/>
      <c r="X3" s="561"/>
      <c r="Y3" s="561"/>
      <c r="Z3" s="561"/>
      <c r="AA3" s="561"/>
      <c r="AB3" s="561"/>
      <c r="AC3" s="561"/>
      <c r="AD3" s="561"/>
      <c r="AE3" s="561"/>
      <c r="AF3" s="561"/>
    </row>
    <row r="4" spans="1:32" ht="23.25" customHeight="1">
      <c r="A4" s="436" t="s">
        <v>143</v>
      </c>
      <c r="B4" s="453"/>
      <c r="C4" s="453"/>
      <c r="D4" s="453"/>
      <c r="E4" s="453"/>
      <c r="F4" s="453"/>
      <c r="G4" s="453"/>
      <c r="H4" s="453"/>
      <c r="I4" s="453"/>
      <c r="J4" s="453"/>
      <c r="K4" s="453"/>
      <c r="L4" s="453"/>
      <c r="M4" s="453"/>
      <c r="N4" s="453"/>
      <c r="O4" s="550"/>
      <c r="P4" s="561"/>
      <c r="Q4" s="561"/>
      <c r="R4" s="561"/>
      <c r="S4" s="561"/>
      <c r="T4" s="561"/>
      <c r="U4" s="561"/>
      <c r="V4" s="561"/>
      <c r="W4" s="561"/>
      <c r="X4" s="561"/>
      <c r="Y4" s="561"/>
      <c r="Z4" s="561"/>
      <c r="AA4" s="561"/>
      <c r="AB4" s="561"/>
      <c r="AC4" s="561"/>
      <c r="AD4" s="561"/>
      <c r="AE4" s="561"/>
      <c r="AF4" s="561"/>
    </row>
    <row r="5" spans="1:32" ht="18" customHeight="1">
      <c r="A5" s="242"/>
      <c r="B5" s="242"/>
      <c r="C5" s="242"/>
      <c r="D5" s="242"/>
      <c r="E5" s="242"/>
      <c r="F5" s="242"/>
      <c r="G5" s="242"/>
      <c r="H5" s="2"/>
      <c r="I5" s="495"/>
      <c r="J5" s="510">
        <v>1</v>
      </c>
      <c r="K5" s="510"/>
      <c r="L5" s="370" t="s">
        <v>26</v>
      </c>
      <c r="M5" s="383">
        <v>2</v>
      </c>
      <c r="N5" s="383"/>
      <c r="O5" s="383"/>
      <c r="P5" s="561"/>
      <c r="Q5" s="561"/>
      <c r="R5" s="561"/>
      <c r="S5" s="561"/>
      <c r="T5" s="561"/>
      <c r="U5" s="561"/>
      <c r="V5" s="561"/>
      <c r="W5" s="561"/>
      <c r="X5" s="561"/>
      <c r="Y5" s="561"/>
      <c r="Z5" s="561"/>
      <c r="AA5" s="561"/>
      <c r="AB5" s="561"/>
      <c r="AC5" s="561"/>
      <c r="AD5" s="561"/>
      <c r="AE5" s="561"/>
      <c r="AF5" s="561"/>
    </row>
    <row r="6" spans="1:32" ht="20.25" customHeight="1">
      <c r="A6" s="562" t="s">
        <v>91</v>
      </c>
      <c r="B6" s="562"/>
      <c r="C6" s="242"/>
      <c r="D6" s="242"/>
      <c r="E6" s="242"/>
      <c r="F6" s="242"/>
      <c r="G6" s="242"/>
      <c r="H6" s="242"/>
      <c r="I6" s="242"/>
      <c r="J6" s="242"/>
      <c r="K6" s="242"/>
      <c r="L6" s="242"/>
      <c r="M6" s="242"/>
      <c r="N6" s="242"/>
      <c r="O6" s="242"/>
      <c r="P6" s="561"/>
      <c r="Q6" s="561"/>
      <c r="R6" s="561"/>
      <c r="S6" s="561"/>
      <c r="T6" s="561"/>
      <c r="U6" s="561"/>
      <c r="V6" s="561"/>
      <c r="W6" s="561"/>
      <c r="X6" s="561"/>
      <c r="Y6" s="561"/>
      <c r="Z6" s="561"/>
      <c r="AA6" s="561"/>
      <c r="AB6" s="561"/>
      <c r="AC6" s="561"/>
      <c r="AD6" s="561"/>
      <c r="AE6" s="561"/>
      <c r="AF6" s="561"/>
    </row>
    <row r="7" spans="1:32" ht="15" customHeight="1">
      <c r="A7" s="439" t="s">
        <v>10</v>
      </c>
      <c r="B7" s="454" t="s">
        <v>144</v>
      </c>
      <c r="C7" s="454" t="s">
        <v>93</v>
      </c>
      <c r="D7" s="454" t="s">
        <v>34</v>
      </c>
      <c r="E7" s="470"/>
      <c r="F7" s="454" t="s">
        <v>94</v>
      </c>
      <c r="G7" s="470"/>
      <c r="H7" s="482" t="s">
        <v>23</v>
      </c>
      <c r="I7" s="496" t="s">
        <v>135</v>
      </c>
      <c r="J7" s="511"/>
      <c r="K7" s="511"/>
      <c r="L7" s="527"/>
      <c r="M7" s="592" t="s">
        <v>146</v>
      </c>
      <c r="N7" s="592" t="s">
        <v>70</v>
      </c>
      <c r="O7" s="594" t="s">
        <v>115</v>
      </c>
      <c r="P7" s="561"/>
      <c r="Q7" s="561"/>
      <c r="R7" s="561"/>
      <c r="S7" s="561"/>
      <c r="T7" s="561"/>
      <c r="U7" s="561"/>
      <c r="V7" s="561"/>
      <c r="W7" s="561"/>
      <c r="X7" s="561"/>
      <c r="Y7" s="561"/>
      <c r="Z7" s="561"/>
      <c r="AA7" s="561"/>
      <c r="AB7" s="561"/>
      <c r="AC7" s="561"/>
      <c r="AD7" s="561"/>
      <c r="AE7" s="561"/>
      <c r="AF7" s="561"/>
    </row>
    <row r="8" spans="1:32" ht="20.25" customHeight="1">
      <c r="A8" s="440"/>
      <c r="B8" s="455"/>
      <c r="C8" s="455"/>
      <c r="D8" s="455"/>
      <c r="E8" s="471"/>
      <c r="F8" s="455"/>
      <c r="G8" s="471"/>
      <c r="H8" s="483"/>
      <c r="I8" s="497" t="s">
        <v>96</v>
      </c>
      <c r="J8" s="512" t="s">
        <v>97</v>
      </c>
      <c r="K8" s="519" t="s">
        <v>99</v>
      </c>
      <c r="L8" s="512"/>
      <c r="M8" s="538"/>
      <c r="N8" s="544"/>
      <c r="O8" s="552"/>
      <c r="P8" s="561"/>
      <c r="Q8" s="561"/>
      <c r="R8" s="561"/>
      <c r="S8" s="561"/>
      <c r="T8" s="561"/>
      <c r="U8" s="561"/>
      <c r="V8" s="561"/>
      <c r="W8" s="561"/>
      <c r="X8" s="561"/>
      <c r="Y8" s="561"/>
      <c r="Z8" s="561"/>
      <c r="AA8" s="561"/>
      <c r="AB8" s="561"/>
      <c r="AC8" s="561"/>
      <c r="AD8" s="561"/>
      <c r="AE8" s="561"/>
      <c r="AF8" s="561"/>
    </row>
    <row r="9" spans="1:32" ht="20.25" customHeight="1">
      <c r="A9" s="587"/>
      <c r="B9" s="296"/>
      <c r="C9" s="272"/>
      <c r="D9" s="272"/>
      <c r="E9" s="309"/>
      <c r="F9" s="272"/>
      <c r="G9" s="309"/>
      <c r="H9" s="339"/>
      <c r="I9" s="498"/>
      <c r="J9" s="513" t="s">
        <v>97</v>
      </c>
      <c r="K9" s="520"/>
      <c r="L9" s="528"/>
      <c r="M9" s="539">
        <f t="shared" ref="M9:M27" si="0">IF(OR(I9="",K9=""),0,ROUNDDOWN(I9*K9/1000000,2))</f>
        <v>0</v>
      </c>
      <c r="N9" s="545"/>
      <c r="O9" s="553">
        <f t="shared" ref="O9:O27" si="1">M9*N9</f>
        <v>0</v>
      </c>
      <c r="P9" s="561"/>
      <c r="Q9" s="561"/>
      <c r="R9" s="561"/>
      <c r="S9" s="561"/>
      <c r="T9" s="561"/>
      <c r="U9" s="561"/>
      <c r="V9" s="561"/>
      <c r="W9" s="561"/>
      <c r="X9" s="561"/>
      <c r="Y9" s="561"/>
      <c r="Z9" s="561"/>
      <c r="AA9" s="561"/>
      <c r="AB9" s="561"/>
      <c r="AC9" s="561"/>
      <c r="AD9" s="561"/>
      <c r="AE9" s="561"/>
      <c r="AF9" s="561"/>
    </row>
    <row r="10" spans="1:32" ht="20.25" customHeight="1">
      <c r="A10" s="588"/>
      <c r="B10" s="480"/>
      <c r="C10" s="456"/>
      <c r="D10" s="456"/>
      <c r="E10" s="472"/>
      <c r="F10" s="456"/>
      <c r="G10" s="472"/>
      <c r="H10" s="484"/>
      <c r="I10" s="499"/>
      <c r="J10" s="514" t="s">
        <v>97</v>
      </c>
      <c r="K10" s="521"/>
      <c r="L10" s="529"/>
      <c r="M10" s="540">
        <f t="shared" si="0"/>
        <v>0</v>
      </c>
      <c r="N10" s="546"/>
      <c r="O10" s="554">
        <f t="shared" si="1"/>
        <v>0</v>
      </c>
      <c r="P10" s="561"/>
      <c r="Q10" s="561"/>
      <c r="R10" s="561"/>
      <c r="S10" s="561"/>
      <c r="T10" s="561"/>
      <c r="U10" s="561"/>
      <c r="V10" s="561"/>
      <c r="W10" s="561"/>
      <c r="X10" s="561"/>
      <c r="Y10" s="561"/>
      <c r="Z10" s="561"/>
      <c r="AA10" s="561"/>
      <c r="AB10" s="561"/>
      <c r="AC10" s="561"/>
      <c r="AD10" s="561"/>
      <c r="AE10" s="561"/>
      <c r="AF10" s="561"/>
    </row>
    <row r="11" spans="1:32" ht="20.25" customHeight="1">
      <c r="A11" s="588"/>
      <c r="B11" s="480"/>
      <c r="C11" s="456"/>
      <c r="D11" s="456"/>
      <c r="E11" s="472"/>
      <c r="F11" s="456"/>
      <c r="G11" s="472"/>
      <c r="H11" s="485"/>
      <c r="I11" s="500"/>
      <c r="J11" s="515" t="s">
        <v>97</v>
      </c>
      <c r="K11" s="522"/>
      <c r="L11" s="530"/>
      <c r="M11" s="540">
        <f t="shared" si="0"/>
        <v>0</v>
      </c>
      <c r="N11" s="546"/>
      <c r="O11" s="554">
        <f t="shared" si="1"/>
        <v>0</v>
      </c>
      <c r="P11" s="561"/>
      <c r="Q11" s="561"/>
      <c r="R11" s="561"/>
      <c r="S11" s="561"/>
      <c r="T11" s="561"/>
      <c r="U11" s="561"/>
      <c r="V11" s="561"/>
      <c r="W11" s="561"/>
      <c r="X11" s="561"/>
      <c r="Y11" s="561"/>
      <c r="Z11" s="561"/>
      <c r="AA11" s="561"/>
      <c r="AB11" s="561"/>
      <c r="AC11" s="561"/>
      <c r="AD11" s="561"/>
      <c r="AE11" s="561"/>
      <c r="AF11" s="561"/>
    </row>
    <row r="12" spans="1:32" ht="20.25" customHeight="1">
      <c r="A12" s="588"/>
      <c r="B12" s="480"/>
      <c r="C12" s="456"/>
      <c r="D12" s="456"/>
      <c r="E12" s="472"/>
      <c r="F12" s="456"/>
      <c r="G12" s="480"/>
      <c r="H12" s="486"/>
      <c r="I12" s="501"/>
      <c r="J12" s="516" t="s">
        <v>97</v>
      </c>
      <c r="K12" s="523"/>
      <c r="L12" s="531"/>
      <c r="M12" s="540">
        <f t="shared" si="0"/>
        <v>0</v>
      </c>
      <c r="N12" s="546"/>
      <c r="O12" s="554">
        <f t="shared" si="1"/>
        <v>0</v>
      </c>
      <c r="P12" s="561"/>
      <c r="Q12" s="561"/>
      <c r="R12" s="561"/>
      <c r="S12" s="561"/>
      <c r="T12" s="561"/>
      <c r="U12" s="561"/>
      <c r="V12" s="561"/>
      <c r="W12" s="561"/>
      <c r="X12" s="561"/>
      <c r="Y12" s="561"/>
      <c r="Z12" s="561"/>
      <c r="AA12" s="561"/>
      <c r="AB12" s="561"/>
      <c r="AC12" s="561"/>
      <c r="AD12" s="561"/>
      <c r="AE12" s="561"/>
      <c r="AF12" s="561"/>
    </row>
    <row r="13" spans="1:32" s="411" customFormat="1" ht="20.25" customHeight="1">
      <c r="A13" s="588"/>
      <c r="B13" s="480"/>
      <c r="C13" s="456"/>
      <c r="D13" s="456"/>
      <c r="E13" s="472"/>
      <c r="F13" s="456"/>
      <c r="G13" s="472"/>
      <c r="H13" s="343"/>
      <c r="I13" s="502"/>
      <c r="J13" s="517" t="s">
        <v>97</v>
      </c>
      <c r="K13" s="524"/>
      <c r="L13" s="532"/>
      <c r="M13" s="540">
        <f t="shared" si="0"/>
        <v>0</v>
      </c>
      <c r="N13" s="546"/>
      <c r="O13" s="554">
        <f t="shared" si="1"/>
        <v>0</v>
      </c>
      <c r="P13" s="561"/>
      <c r="Q13" s="561"/>
      <c r="R13" s="561"/>
      <c r="S13" s="561"/>
      <c r="T13" s="561"/>
      <c r="U13" s="561"/>
      <c r="V13" s="561"/>
      <c r="W13" s="561"/>
      <c r="X13" s="561"/>
      <c r="Y13" s="561"/>
      <c r="Z13" s="561"/>
      <c r="AA13" s="561"/>
      <c r="AB13" s="561"/>
      <c r="AC13" s="561"/>
      <c r="AD13" s="561"/>
      <c r="AE13" s="561"/>
      <c r="AF13" s="561"/>
    </row>
    <row r="14" spans="1:32" s="411" customFormat="1" ht="20.25" customHeight="1">
      <c r="A14" s="588"/>
      <c r="B14" s="480"/>
      <c r="C14" s="456"/>
      <c r="D14" s="456"/>
      <c r="E14" s="472"/>
      <c r="F14" s="456"/>
      <c r="G14" s="472"/>
      <c r="H14" s="484"/>
      <c r="I14" s="499"/>
      <c r="J14" s="514" t="s">
        <v>97</v>
      </c>
      <c r="K14" s="521"/>
      <c r="L14" s="529"/>
      <c r="M14" s="540">
        <f t="shared" si="0"/>
        <v>0</v>
      </c>
      <c r="N14" s="546"/>
      <c r="O14" s="554">
        <f t="shared" si="1"/>
        <v>0</v>
      </c>
      <c r="P14" s="561"/>
      <c r="Q14" s="561"/>
      <c r="R14" s="561"/>
      <c r="S14" s="561"/>
      <c r="T14" s="561"/>
      <c r="U14" s="561"/>
      <c r="V14" s="561"/>
      <c r="W14" s="561"/>
      <c r="X14" s="561"/>
      <c r="Y14" s="561"/>
      <c r="Z14" s="561"/>
      <c r="AA14" s="561"/>
      <c r="AB14" s="561"/>
      <c r="AC14" s="561"/>
      <c r="AD14" s="561"/>
      <c r="AE14" s="561"/>
      <c r="AF14" s="561"/>
    </row>
    <row r="15" spans="1:32" s="411" customFormat="1" ht="20.25" customHeight="1">
      <c r="A15" s="588"/>
      <c r="B15" s="480"/>
      <c r="C15" s="456"/>
      <c r="D15" s="456"/>
      <c r="E15" s="472"/>
      <c r="F15" s="456"/>
      <c r="G15" s="472"/>
      <c r="H15" s="484"/>
      <c r="I15" s="499"/>
      <c r="J15" s="514" t="s">
        <v>97</v>
      </c>
      <c r="K15" s="521"/>
      <c r="L15" s="529"/>
      <c r="M15" s="540">
        <f t="shared" si="0"/>
        <v>0</v>
      </c>
      <c r="N15" s="546"/>
      <c r="O15" s="554">
        <f t="shared" si="1"/>
        <v>0</v>
      </c>
      <c r="P15" s="561"/>
      <c r="Q15" s="561"/>
      <c r="R15" s="561"/>
      <c r="S15" s="561"/>
      <c r="T15" s="561"/>
      <c r="U15" s="561"/>
      <c r="V15" s="561"/>
      <c r="W15" s="561"/>
      <c r="X15" s="561"/>
      <c r="Y15" s="561"/>
      <c r="Z15" s="561"/>
      <c r="AA15" s="561"/>
      <c r="AB15" s="561"/>
      <c r="AC15" s="561"/>
      <c r="AD15" s="561"/>
      <c r="AE15" s="561"/>
      <c r="AF15" s="561"/>
    </row>
    <row r="16" spans="1:32" s="411" customFormat="1" ht="20.25" customHeight="1">
      <c r="A16" s="588"/>
      <c r="B16" s="480"/>
      <c r="C16" s="456"/>
      <c r="D16" s="456"/>
      <c r="E16" s="472"/>
      <c r="F16" s="456"/>
      <c r="G16" s="472"/>
      <c r="H16" s="484"/>
      <c r="I16" s="499"/>
      <c r="J16" s="514" t="s">
        <v>97</v>
      </c>
      <c r="K16" s="521"/>
      <c r="L16" s="529"/>
      <c r="M16" s="540">
        <f t="shared" si="0"/>
        <v>0</v>
      </c>
      <c r="N16" s="546"/>
      <c r="O16" s="554">
        <f t="shared" si="1"/>
        <v>0</v>
      </c>
      <c r="P16" s="561"/>
      <c r="Q16" s="561"/>
      <c r="R16" s="561"/>
      <c r="S16" s="561"/>
      <c r="T16" s="561"/>
      <c r="U16" s="561"/>
      <c r="V16" s="561"/>
      <c r="W16" s="561"/>
      <c r="X16" s="561"/>
      <c r="Y16" s="561"/>
      <c r="Z16" s="561"/>
      <c r="AA16" s="561"/>
      <c r="AB16" s="561"/>
      <c r="AC16" s="561"/>
      <c r="AD16" s="561"/>
      <c r="AE16" s="561"/>
      <c r="AF16" s="561"/>
    </row>
    <row r="17" spans="1:34" s="411" customFormat="1" ht="20.25" customHeight="1">
      <c r="A17" s="588"/>
      <c r="B17" s="480"/>
      <c r="C17" s="456"/>
      <c r="D17" s="456"/>
      <c r="E17" s="472"/>
      <c r="F17" s="456"/>
      <c r="G17" s="472"/>
      <c r="H17" s="484"/>
      <c r="I17" s="499"/>
      <c r="J17" s="514" t="s">
        <v>97</v>
      </c>
      <c r="K17" s="521"/>
      <c r="L17" s="529"/>
      <c r="M17" s="540">
        <f t="shared" si="0"/>
        <v>0</v>
      </c>
      <c r="N17" s="546"/>
      <c r="O17" s="554">
        <f t="shared" si="1"/>
        <v>0</v>
      </c>
      <c r="P17" s="561"/>
      <c r="Q17" s="561"/>
      <c r="R17" s="561"/>
      <c r="S17" s="561"/>
      <c r="T17" s="561"/>
      <c r="U17" s="561"/>
      <c r="V17" s="561"/>
      <c r="W17" s="561"/>
      <c r="X17" s="561"/>
      <c r="Y17" s="561"/>
      <c r="Z17" s="561"/>
      <c r="AA17" s="561"/>
      <c r="AB17" s="561"/>
      <c r="AC17" s="561"/>
      <c r="AD17" s="561"/>
      <c r="AE17" s="561"/>
      <c r="AF17" s="561"/>
    </row>
    <row r="18" spans="1:34" s="411" customFormat="1" ht="20.25" customHeight="1">
      <c r="A18" s="588"/>
      <c r="B18" s="480"/>
      <c r="C18" s="456"/>
      <c r="D18" s="456"/>
      <c r="E18" s="472"/>
      <c r="F18" s="456"/>
      <c r="G18" s="472"/>
      <c r="H18" s="484"/>
      <c r="I18" s="499"/>
      <c r="J18" s="514" t="s">
        <v>97</v>
      </c>
      <c r="K18" s="521"/>
      <c r="L18" s="529"/>
      <c r="M18" s="540">
        <f t="shared" si="0"/>
        <v>0</v>
      </c>
      <c r="N18" s="546"/>
      <c r="O18" s="554">
        <f t="shared" si="1"/>
        <v>0</v>
      </c>
      <c r="P18" s="561"/>
      <c r="Q18" s="561"/>
      <c r="R18" s="561"/>
      <c r="S18" s="561"/>
      <c r="T18" s="561"/>
      <c r="U18" s="561"/>
      <c r="V18" s="561"/>
      <c r="W18" s="561"/>
      <c r="X18" s="561"/>
      <c r="Y18" s="561"/>
      <c r="Z18" s="561"/>
      <c r="AA18" s="561"/>
      <c r="AB18" s="561"/>
      <c r="AC18" s="561"/>
      <c r="AD18" s="561"/>
      <c r="AE18" s="561"/>
      <c r="AF18" s="561"/>
    </row>
    <row r="19" spans="1:34" s="411" customFormat="1" ht="20.25" customHeight="1">
      <c r="A19" s="588"/>
      <c r="B19" s="480"/>
      <c r="C19" s="456"/>
      <c r="D19" s="456"/>
      <c r="E19" s="472"/>
      <c r="F19" s="456"/>
      <c r="G19" s="472"/>
      <c r="H19" s="484"/>
      <c r="I19" s="499"/>
      <c r="J19" s="514" t="s">
        <v>97</v>
      </c>
      <c r="K19" s="521"/>
      <c r="L19" s="529"/>
      <c r="M19" s="540">
        <f t="shared" si="0"/>
        <v>0</v>
      </c>
      <c r="N19" s="546"/>
      <c r="O19" s="554">
        <f t="shared" si="1"/>
        <v>0</v>
      </c>
      <c r="P19" s="561"/>
      <c r="Q19" s="561"/>
      <c r="R19" s="561"/>
      <c r="S19" s="561"/>
      <c r="T19" s="561"/>
      <c r="U19" s="561"/>
      <c r="V19" s="561"/>
      <c r="W19" s="561"/>
      <c r="X19" s="561"/>
      <c r="Y19" s="561"/>
      <c r="Z19" s="561"/>
      <c r="AA19" s="561"/>
      <c r="AB19" s="561"/>
      <c r="AC19" s="561"/>
      <c r="AD19" s="561"/>
      <c r="AE19" s="561"/>
      <c r="AF19" s="561"/>
      <c r="AG19" s="584"/>
      <c r="AH19" s="586"/>
    </row>
    <row r="20" spans="1:34" s="411" customFormat="1" ht="20.25" customHeight="1">
      <c r="A20" s="588"/>
      <c r="B20" s="480"/>
      <c r="C20" s="456"/>
      <c r="D20" s="456"/>
      <c r="E20" s="472"/>
      <c r="F20" s="456"/>
      <c r="G20" s="472"/>
      <c r="H20" s="484"/>
      <c r="I20" s="499"/>
      <c r="J20" s="514" t="s">
        <v>97</v>
      </c>
      <c r="K20" s="521"/>
      <c r="L20" s="529"/>
      <c r="M20" s="540">
        <f t="shared" si="0"/>
        <v>0</v>
      </c>
      <c r="N20" s="546"/>
      <c r="O20" s="554">
        <f t="shared" si="1"/>
        <v>0</v>
      </c>
      <c r="P20" s="561"/>
      <c r="Q20" s="561"/>
      <c r="R20" s="561"/>
      <c r="S20" s="561"/>
      <c r="T20" s="561"/>
      <c r="U20" s="561"/>
      <c r="V20" s="561"/>
      <c r="W20" s="561"/>
      <c r="X20" s="561"/>
      <c r="Y20" s="561"/>
      <c r="Z20" s="561"/>
      <c r="AA20" s="561"/>
      <c r="AB20" s="561"/>
      <c r="AC20" s="561"/>
      <c r="AD20" s="561"/>
      <c r="AE20" s="561"/>
      <c r="AF20" s="561"/>
      <c r="AG20" s="585"/>
      <c r="AH20" s="96"/>
    </row>
    <row r="21" spans="1:34" s="411" customFormat="1" ht="20.25" customHeight="1">
      <c r="A21" s="588"/>
      <c r="B21" s="480"/>
      <c r="C21" s="456"/>
      <c r="D21" s="456"/>
      <c r="E21" s="472"/>
      <c r="F21" s="456"/>
      <c r="G21" s="472"/>
      <c r="H21" s="484"/>
      <c r="I21" s="499"/>
      <c r="J21" s="514" t="s">
        <v>97</v>
      </c>
      <c r="K21" s="521"/>
      <c r="L21" s="529"/>
      <c r="M21" s="540">
        <f t="shared" si="0"/>
        <v>0</v>
      </c>
      <c r="N21" s="546"/>
      <c r="O21" s="554">
        <f t="shared" si="1"/>
        <v>0</v>
      </c>
      <c r="P21" s="561"/>
      <c r="Q21" s="561"/>
      <c r="R21" s="561"/>
      <c r="S21" s="561"/>
      <c r="T21" s="561"/>
      <c r="U21" s="561"/>
      <c r="V21" s="561"/>
      <c r="W21" s="561"/>
      <c r="X21" s="561"/>
      <c r="Y21" s="561"/>
      <c r="Z21" s="561"/>
      <c r="AA21" s="561"/>
      <c r="AB21" s="561"/>
      <c r="AC21" s="561"/>
      <c r="AD21" s="561"/>
      <c r="AE21" s="561"/>
      <c r="AF21" s="561"/>
    </row>
    <row r="22" spans="1:34" s="411" customFormat="1" ht="20.25" customHeight="1">
      <c r="A22" s="588"/>
      <c r="B22" s="480"/>
      <c r="C22" s="456"/>
      <c r="D22" s="456"/>
      <c r="E22" s="472"/>
      <c r="F22" s="456"/>
      <c r="G22" s="472"/>
      <c r="H22" s="484"/>
      <c r="I22" s="499"/>
      <c r="J22" s="514" t="s">
        <v>97</v>
      </c>
      <c r="K22" s="521"/>
      <c r="L22" s="529"/>
      <c r="M22" s="540">
        <f t="shared" si="0"/>
        <v>0</v>
      </c>
      <c r="N22" s="546"/>
      <c r="O22" s="554">
        <f t="shared" si="1"/>
        <v>0</v>
      </c>
      <c r="P22" s="415"/>
      <c r="Q22" s="415"/>
      <c r="R22" s="415"/>
      <c r="S22" s="415"/>
      <c r="T22" s="415"/>
      <c r="U22" s="415"/>
      <c r="V22" s="415"/>
      <c r="W22" s="415"/>
      <c r="X22" s="415"/>
      <c r="Y22" s="415"/>
      <c r="Z22" s="415"/>
      <c r="AA22" s="415"/>
      <c r="AB22" s="415"/>
      <c r="AC22" s="415"/>
      <c r="AD22" s="415"/>
      <c r="AE22" s="415"/>
      <c r="AF22" s="415"/>
    </row>
    <row r="23" spans="1:34" s="411" customFormat="1" ht="20.25" customHeight="1">
      <c r="A23" s="588"/>
      <c r="B23" s="480"/>
      <c r="C23" s="456"/>
      <c r="D23" s="456"/>
      <c r="E23" s="472"/>
      <c r="F23" s="456"/>
      <c r="G23" s="472"/>
      <c r="H23" s="484"/>
      <c r="I23" s="499"/>
      <c r="J23" s="514" t="s">
        <v>97</v>
      </c>
      <c r="K23" s="521"/>
      <c r="L23" s="529"/>
      <c r="M23" s="540">
        <f t="shared" si="0"/>
        <v>0</v>
      </c>
      <c r="N23" s="546"/>
      <c r="O23" s="554">
        <f t="shared" si="1"/>
        <v>0</v>
      </c>
      <c r="P23" s="415"/>
      <c r="Q23" s="412" t="s">
        <v>120</v>
      </c>
      <c r="R23" s="415"/>
      <c r="S23" s="415"/>
      <c r="T23" s="415"/>
      <c r="U23" s="415"/>
      <c r="V23" s="415"/>
      <c r="W23" s="415"/>
      <c r="X23" s="415"/>
      <c r="Y23" s="415" t="s">
        <v>208</v>
      </c>
      <c r="Z23" s="431"/>
      <c r="AA23" s="415"/>
      <c r="AB23" s="415"/>
      <c r="AC23" s="415"/>
      <c r="AD23" s="415"/>
      <c r="AE23" s="415"/>
      <c r="AF23" s="415"/>
    </row>
    <row r="24" spans="1:34" s="411" customFormat="1" ht="23.25" customHeight="1">
      <c r="A24" s="588"/>
      <c r="B24" s="480"/>
      <c r="C24" s="456"/>
      <c r="D24" s="456"/>
      <c r="E24" s="472"/>
      <c r="F24" s="456"/>
      <c r="G24" s="472"/>
      <c r="H24" s="484"/>
      <c r="I24" s="499"/>
      <c r="J24" s="514" t="s">
        <v>97</v>
      </c>
      <c r="K24" s="521"/>
      <c r="L24" s="529"/>
      <c r="M24" s="540">
        <f t="shared" si="0"/>
        <v>0</v>
      </c>
      <c r="N24" s="546"/>
      <c r="O24" s="554">
        <f t="shared" si="1"/>
        <v>0</v>
      </c>
      <c r="P24" s="415"/>
      <c r="Q24" s="413" t="s">
        <v>100</v>
      </c>
      <c r="R24" s="416"/>
      <c r="S24" s="597" t="s">
        <v>148</v>
      </c>
      <c r="T24" s="598"/>
      <c r="U24" s="598"/>
      <c r="V24" s="600"/>
      <c r="W24" s="601"/>
      <c r="X24" s="601"/>
      <c r="Y24" s="603" t="s">
        <v>147</v>
      </c>
      <c r="Z24" s="605">
        <v>50000</v>
      </c>
      <c r="AA24" s="607"/>
      <c r="AB24" s="610"/>
      <c r="AC24" s="415"/>
      <c r="AD24" s="415"/>
      <c r="AE24" s="415"/>
      <c r="AF24" s="415"/>
    </row>
    <row r="25" spans="1:34" s="411" customFormat="1" ht="20.25" customHeight="1">
      <c r="A25" s="588"/>
      <c r="B25" s="480"/>
      <c r="C25" s="456"/>
      <c r="D25" s="456"/>
      <c r="E25" s="472"/>
      <c r="F25" s="456"/>
      <c r="G25" s="472"/>
      <c r="H25" s="484"/>
      <c r="I25" s="499"/>
      <c r="J25" s="514" t="s">
        <v>97</v>
      </c>
      <c r="K25" s="521"/>
      <c r="L25" s="529"/>
      <c r="M25" s="540">
        <f t="shared" si="0"/>
        <v>0</v>
      </c>
      <c r="N25" s="546"/>
      <c r="O25" s="554">
        <f t="shared" si="1"/>
        <v>0</v>
      </c>
      <c r="P25" s="415"/>
      <c r="Q25" s="413" t="s">
        <v>23</v>
      </c>
      <c r="R25" s="416"/>
      <c r="S25" s="577" t="s">
        <v>147</v>
      </c>
      <c r="T25" s="571"/>
      <c r="U25" s="571" t="s">
        <v>149</v>
      </c>
      <c r="V25" s="580"/>
      <c r="W25" s="602"/>
      <c r="X25" s="602"/>
      <c r="Y25" s="604" t="s">
        <v>149</v>
      </c>
      <c r="Z25" s="606">
        <v>40000</v>
      </c>
      <c r="AA25" s="608"/>
      <c r="AB25" s="609"/>
      <c r="AC25" s="415"/>
      <c r="AD25" s="415"/>
      <c r="AE25" s="415"/>
      <c r="AF25" s="415"/>
    </row>
    <row r="26" spans="1:34" s="411" customFormat="1" ht="20.25" customHeight="1">
      <c r="A26" s="588"/>
      <c r="B26" s="480"/>
      <c r="C26" s="456"/>
      <c r="D26" s="456"/>
      <c r="E26" s="472"/>
      <c r="F26" s="456"/>
      <c r="G26" s="472"/>
      <c r="H26" s="484"/>
      <c r="I26" s="499"/>
      <c r="J26" s="514" t="s">
        <v>97</v>
      </c>
      <c r="K26" s="521"/>
      <c r="L26" s="529"/>
      <c r="M26" s="540">
        <f t="shared" si="0"/>
        <v>0</v>
      </c>
      <c r="N26" s="546"/>
      <c r="O26" s="554">
        <f t="shared" si="1"/>
        <v>0</v>
      </c>
      <c r="P26" s="415"/>
      <c r="Q26" s="414" t="s">
        <v>156</v>
      </c>
      <c r="R26" s="417"/>
      <c r="S26" s="578" t="s">
        <v>98</v>
      </c>
      <c r="T26" s="599"/>
      <c r="U26" s="599" t="s">
        <v>150</v>
      </c>
      <c r="V26" s="581"/>
      <c r="W26" s="602"/>
      <c r="X26" s="602"/>
      <c r="Y26" s="602"/>
      <c r="Z26" s="602"/>
      <c r="AA26" s="609"/>
      <c r="AB26" s="609"/>
      <c r="AC26" s="415"/>
      <c r="AD26" s="415"/>
      <c r="AE26" s="415"/>
      <c r="AF26" s="415"/>
    </row>
    <row r="27" spans="1:34" s="411" customFormat="1" ht="20.25" customHeight="1">
      <c r="A27" s="589"/>
      <c r="B27" s="590"/>
      <c r="C27" s="457"/>
      <c r="D27" s="457"/>
      <c r="E27" s="473"/>
      <c r="F27" s="457"/>
      <c r="G27" s="473"/>
      <c r="H27" s="342"/>
      <c r="I27" s="503"/>
      <c r="J27" s="518" t="s">
        <v>97</v>
      </c>
      <c r="K27" s="525"/>
      <c r="L27" s="533"/>
      <c r="M27" s="541">
        <f t="shared" si="0"/>
        <v>0</v>
      </c>
      <c r="N27" s="547"/>
      <c r="O27" s="555">
        <f t="shared" si="1"/>
        <v>0</v>
      </c>
      <c r="P27" s="415"/>
      <c r="Q27" s="415"/>
      <c r="R27" s="415"/>
      <c r="S27" s="415"/>
      <c r="T27" s="415"/>
      <c r="U27" s="415"/>
      <c r="V27" s="415"/>
      <c r="W27" s="415"/>
      <c r="X27" s="415"/>
      <c r="Y27" s="415"/>
      <c r="Z27" s="415"/>
      <c r="AA27" s="415"/>
      <c r="AB27" s="415"/>
      <c r="AC27" s="415"/>
      <c r="AD27" s="415"/>
      <c r="AE27" s="415"/>
      <c r="AF27" s="415"/>
    </row>
    <row r="28" spans="1:34" s="411" customFormat="1" ht="20.25" customHeight="1">
      <c r="A28" s="444" t="s">
        <v>21</v>
      </c>
      <c r="B28" s="458"/>
      <c r="C28" s="458"/>
      <c r="D28" s="458"/>
      <c r="E28" s="458"/>
      <c r="F28" s="458"/>
      <c r="G28" s="458"/>
      <c r="H28" s="458"/>
      <c r="I28" s="458"/>
      <c r="J28" s="458"/>
      <c r="K28" s="458"/>
      <c r="L28" s="458"/>
      <c r="M28" s="542"/>
      <c r="N28" s="593">
        <f>SUM(N9:N27)</f>
        <v>0</v>
      </c>
      <c r="O28" s="595">
        <f>SUM(O9:O27)</f>
        <v>0</v>
      </c>
      <c r="P28" s="415"/>
      <c r="Q28" s="415"/>
      <c r="R28" s="415"/>
      <c r="S28" s="415"/>
      <c r="T28" s="415"/>
      <c r="U28" s="415"/>
      <c r="V28" s="415"/>
      <c r="W28" s="415"/>
      <c r="X28" s="415"/>
      <c r="Y28" s="415"/>
      <c r="Z28" s="415"/>
      <c r="AA28" s="415"/>
      <c r="AB28" s="415"/>
      <c r="AC28" s="415"/>
      <c r="AD28" s="415"/>
      <c r="AE28" s="415"/>
      <c r="AF28" s="415"/>
    </row>
    <row r="29" spans="1:34" s="411" customFormat="1" ht="20.25" customHeight="1">
      <c r="A29" s="7" t="s">
        <v>126</v>
      </c>
      <c r="B29" s="7"/>
      <c r="C29" s="2"/>
      <c r="D29" s="2"/>
      <c r="E29" s="2"/>
      <c r="F29" s="434"/>
      <c r="G29" s="434"/>
      <c r="H29" s="434"/>
      <c r="I29" s="434"/>
      <c r="J29" s="434"/>
      <c r="K29" s="434"/>
      <c r="L29" s="190"/>
      <c r="M29" s="190"/>
      <c r="N29" s="549"/>
      <c r="O29" s="434"/>
    </row>
    <row r="30" spans="1:34" s="411" customFormat="1" ht="20.25" customHeight="1">
      <c r="A30" s="436" t="s">
        <v>143</v>
      </c>
      <c r="B30" s="453"/>
      <c r="C30" s="453"/>
      <c r="D30" s="453"/>
      <c r="E30" s="453"/>
      <c r="F30" s="453"/>
      <c r="G30" s="453"/>
      <c r="H30" s="453"/>
      <c r="I30" s="453"/>
      <c r="J30" s="453"/>
      <c r="K30" s="453"/>
      <c r="L30" s="453"/>
      <c r="M30" s="453"/>
      <c r="N30" s="453"/>
      <c r="O30" s="550"/>
    </row>
    <row r="31" spans="1:34" s="411" customFormat="1" ht="20.25" customHeight="1">
      <c r="A31" s="242"/>
      <c r="B31" s="242"/>
      <c r="C31" s="242"/>
      <c r="D31" s="242"/>
      <c r="E31" s="242"/>
      <c r="F31" s="242"/>
      <c r="G31" s="242"/>
      <c r="H31" s="2"/>
      <c r="I31" s="495"/>
      <c r="J31" s="510">
        <v>2</v>
      </c>
      <c r="K31" s="510"/>
      <c r="L31" s="370" t="s">
        <v>26</v>
      </c>
      <c r="M31" s="383">
        <v>2</v>
      </c>
      <c r="N31" s="383"/>
      <c r="O31" s="383"/>
    </row>
    <row r="32" spans="1:34" s="411" customFormat="1" ht="20.25" customHeight="1">
      <c r="A32" s="370"/>
      <c r="B32" s="370"/>
      <c r="C32" s="459"/>
      <c r="D32" s="465"/>
      <c r="E32" s="465"/>
      <c r="F32" s="477"/>
      <c r="G32" s="477"/>
      <c r="H32" s="370"/>
      <c r="I32" s="370"/>
      <c r="J32" s="370"/>
      <c r="K32" s="370"/>
      <c r="L32" s="534"/>
      <c r="M32" s="534"/>
      <c r="N32" s="534"/>
      <c r="O32" s="534"/>
    </row>
    <row r="33" spans="1:33" s="411" customFormat="1" ht="20.25" customHeight="1">
      <c r="A33" s="230" t="s">
        <v>38</v>
      </c>
      <c r="B33" s="230"/>
      <c r="C33" s="230"/>
      <c r="D33" s="265"/>
      <c r="E33" s="265"/>
      <c r="F33" s="265"/>
      <c r="G33" s="265"/>
      <c r="H33" s="487"/>
      <c r="I33" s="487"/>
      <c r="J33" s="487"/>
      <c r="K33" s="487"/>
      <c r="L33" s="535"/>
      <c r="M33" s="535"/>
      <c r="N33" s="535"/>
      <c r="O33" s="535"/>
    </row>
    <row r="34" spans="1:33" s="411" customFormat="1" ht="45.75" customHeight="1">
      <c r="A34" s="445" t="s">
        <v>131</v>
      </c>
      <c r="B34" s="460"/>
      <c r="C34" s="460" t="s">
        <v>23</v>
      </c>
      <c r="D34" s="466" t="s">
        <v>134</v>
      </c>
      <c r="E34" s="474"/>
      <c r="F34" s="466" t="s">
        <v>164</v>
      </c>
      <c r="G34" s="474"/>
      <c r="H34" s="488" t="s">
        <v>136</v>
      </c>
      <c r="I34" s="466"/>
      <c r="J34" s="466"/>
      <c r="K34" s="466"/>
      <c r="L34" s="466"/>
      <c r="M34" s="466"/>
      <c r="N34" s="466"/>
      <c r="O34" s="557"/>
    </row>
    <row r="35" spans="1:33" s="411" customFormat="1" ht="33.75" customHeight="1">
      <c r="A35" s="446" t="s">
        <v>148</v>
      </c>
      <c r="B35" s="591"/>
      <c r="C35" s="461" t="s">
        <v>147</v>
      </c>
      <c r="D35" s="467">
        <f>SUMIF($H$9:$H$27,C35,$O$9:$O$27)</f>
        <v>0</v>
      </c>
      <c r="E35" s="71" t="s">
        <v>9</v>
      </c>
      <c r="F35" s="478">
        <v>50000</v>
      </c>
      <c r="G35" s="71" t="s">
        <v>6</v>
      </c>
      <c r="H35" s="489">
        <f>D35*F35</f>
        <v>0</v>
      </c>
      <c r="I35" s="504"/>
      <c r="J35" s="504"/>
      <c r="K35" s="504"/>
      <c r="L35" s="504"/>
      <c r="M35" s="504"/>
      <c r="N35" s="504"/>
      <c r="O35" s="558" t="s">
        <v>6</v>
      </c>
    </row>
    <row r="36" spans="1:33" ht="33.75" customHeight="1">
      <c r="A36" s="447"/>
      <c r="B36" s="591"/>
      <c r="C36" s="461" t="s">
        <v>149</v>
      </c>
      <c r="D36" s="467">
        <f>SUMIF($H$9:$H$27,C36,$O$9:$O$27)</f>
        <v>0</v>
      </c>
      <c r="E36" s="71" t="s">
        <v>9</v>
      </c>
      <c r="F36" s="478">
        <v>40000</v>
      </c>
      <c r="G36" s="71" t="s">
        <v>6</v>
      </c>
      <c r="H36" s="492">
        <f>D36*F36</f>
        <v>0</v>
      </c>
      <c r="I36" s="507"/>
      <c r="J36" s="507"/>
      <c r="K36" s="507"/>
      <c r="L36" s="507"/>
      <c r="M36" s="507"/>
      <c r="N36" s="507"/>
      <c r="O36" s="559" t="s">
        <v>6</v>
      </c>
      <c r="P36" s="411"/>
      <c r="Q36" s="411"/>
      <c r="R36" s="411"/>
      <c r="S36" s="411"/>
      <c r="T36" s="411"/>
      <c r="AG36" s="411"/>
    </row>
    <row r="37" spans="1:33" ht="57" customHeight="1">
      <c r="A37" s="450" t="s">
        <v>151</v>
      </c>
      <c r="B37" s="464"/>
      <c r="C37" s="464"/>
      <c r="D37" s="464"/>
      <c r="E37" s="464"/>
      <c r="F37" s="464"/>
      <c r="G37" s="481"/>
      <c r="H37" s="493">
        <f>SUM(L35:N36)</f>
        <v>0</v>
      </c>
      <c r="I37" s="508"/>
      <c r="J37" s="508"/>
      <c r="K37" s="508"/>
      <c r="L37" s="508"/>
      <c r="M37" s="508"/>
      <c r="N37" s="508"/>
      <c r="O37" s="596" t="s">
        <v>6</v>
      </c>
      <c r="P37" s="16"/>
      <c r="Q37" s="16"/>
      <c r="R37" s="16"/>
      <c r="S37" s="16"/>
      <c r="T37" s="16"/>
    </row>
    <row r="38" spans="1:33" ht="33.75" customHeight="1">
      <c r="A38" s="16"/>
      <c r="B38" s="16"/>
      <c r="C38" s="16"/>
      <c r="D38" s="16"/>
      <c r="E38" s="16"/>
      <c r="F38" s="16"/>
      <c r="G38" s="16"/>
      <c r="P38" s="6"/>
      <c r="Q38" s="16"/>
      <c r="R38" s="16"/>
      <c r="S38" s="16"/>
      <c r="T38" s="16"/>
    </row>
    <row r="39" spans="1:33" s="411" customFormat="1" ht="20.25" customHeight="1">
      <c r="A39" s="16"/>
      <c r="B39" s="16"/>
      <c r="C39" s="16"/>
      <c r="D39" s="16"/>
      <c r="E39" s="16"/>
      <c r="F39" s="16"/>
      <c r="G39" s="16"/>
      <c r="H39" s="16"/>
      <c r="I39" s="16"/>
      <c r="J39" s="16"/>
      <c r="K39" s="16"/>
      <c r="L39" s="16"/>
      <c r="M39" s="16"/>
      <c r="N39" s="16"/>
      <c r="O39" s="16"/>
      <c r="P39" s="6"/>
      <c r="Q39" s="6"/>
      <c r="R39" s="6"/>
      <c r="S39" s="6"/>
      <c r="T39" s="6"/>
      <c r="AG39" s="1"/>
    </row>
    <row r="40" spans="1:33" s="411" customFormat="1" ht="20.25" customHeight="1">
      <c r="A40" s="16"/>
      <c r="B40" s="16"/>
      <c r="C40" s="16"/>
      <c r="D40" s="16"/>
      <c r="E40" s="16"/>
      <c r="F40" s="16"/>
      <c r="G40" s="16"/>
      <c r="H40" s="16"/>
      <c r="I40" s="16"/>
      <c r="J40" s="16"/>
      <c r="K40" s="16"/>
      <c r="L40" s="16"/>
      <c r="M40" s="16"/>
      <c r="N40" s="16"/>
      <c r="O40" s="16"/>
      <c r="P40" s="6"/>
      <c r="Q40" s="6"/>
      <c r="R40" s="6"/>
      <c r="S40" s="6"/>
      <c r="T40" s="6"/>
    </row>
    <row r="41" spans="1:33" s="411" customFormat="1" ht="20.25" customHeight="1">
      <c r="A41" s="16"/>
      <c r="B41" s="16"/>
      <c r="C41" s="16"/>
      <c r="D41" s="16"/>
      <c r="E41" s="16"/>
      <c r="F41" s="16"/>
      <c r="G41" s="16"/>
      <c r="H41" s="16"/>
      <c r="I41" s="16"/>
      <c r="J41" s="16"/>
      <c r="K41" s="16"/>
      <c r="L41" s="16"/>
      <c r="M41" s="16"/>
      <c r="N41" s="16"/>
      <c r="O41" s="16"/>
      <c r="P41" s="6"/>
      <c r="Q41" s="6"/>
      <c r="R41" s="6"/>
      <c r="S41" s="6"/>
      <c r="T41" s="6"/>
    </row>
    <row r="42" spans="1:33" s="411" customFormat="1" ht="20.25" customHeight="1">
      <c r="A42" s="16"/>
      <c r="B42" s="16"/>
      <c r="C42" s="16"/>
      <c r="D42" s="16"/>
      <c r="E42" s="16"/>
      <c r="F42" s="16"/>
      <c r="G42" s="16"/>
      <c r="H42" s="16"/>
      <c r="I42" s="16"/>
      <c r="J42" s="16"/>
      <c r="K42" s="16"/>
      <c r="L42" s="16"/>
      <c r="M42" s="16"/>
      <c r="N42" s="16"/>
      <c r="O42" s="16"/>
      <c r="P42" s="6"/>
      <c r="Q42" s="6"/>
      <c r="R42" s="6"/>
      <c r="S42" s="6"/>
      <c r="T42" s="6"/>
    </row>
    <row r="43" spans="1:33" s="411" customFormat="1" ht="20.25" customHeight="1">
      <c r="A43" s="16"/>
      <c r="B43" s="16"/>
      <c r="C43" s="16"/>
      <c r="D43" s="16"/>
      <c r="E43" s="16"/>
      <c r="F43" s="16"/>
      <c r="G43" s="16"/>
      <c r="H43" s="16"/>
      <c r="I43" s="16"/>
      <c r="J43" s="16"/>
      <c r="K43" s="16"/>
      <c r="L43" s="16"/>
      <c r="M43" s="16"/>
      <c r="N43" s="16"/>
      <c r="O43" s="16"/>
      <c r="P43" s="6"/>
      <c r="Q43" s="6"/>
      <c r="R43" s="6"/>
      <c r="S43" s="6"/>
      <c r="T43" s="6"/>
    </row>
    <row r="44" spans="1:33" s="411" customFormat="1" ht="20.25" customHeight="1">
      <c r="A44" s="16"/>
      <c r="B44" s="16"/>
      <c r="C44" s="16"/>
      <c r="D44" s="16"/>
      <c r="E44" s="16"/>
      <c r="F44" s="16"/>
      <c r="G44" s="16"/>
      <c r="H44" s="16"/>
      <c r="I44" s="16"/>
      <c r="J44" s="16"/>
      <c r="K44" s="16"/>
      <c r="L44" s="16"/>
      <c r="M44" s="16"/>
      <c r="N44" s="16"/>
      <c r="O44" s="16"/>
      <c r="P44" s="16"/>
      <c r="Q44" s="6"/>
      <c r="R44" s="6"/>
      <c r="S44" s="6"/>
      <c r="T44" s="6"/>
    </row>
    <row r="45" spans="1:33" s="411" customFormat="1" ht="20.25" customHeight="1">
      <c r="A45" s="16"/>
      <c r="B45" s="16"/>
      <c r="C45" s="16"/>
      <c r="D45" s="16"/>
      <c r="E45" s="16"/>
      <c r="F45" s="16"/>
      <c r="G45" s="16"/>
      <c r="H45" s="16"/>
      <c r="I45" s="16"/>
      <c r="J45" s="16"/>
      <c r="K45" s="16"/>
      <c r="L45" s="16"/>
      <c r="M45" s="16"/>
      <c r="N45" s="16"/>
      <c r="O45" s="16"/>
      <c r="P45" s="16"/>
      <c r="Q45" s="6"/>
      <c r="R45" s="6"/>
      <c r="S45" s="6"/>
      <c r="T45" s="6"/>
    </row>
    <row r="46" spans="1:33" s="411" customFormat="1" ht="20.25" customHeight="1">
      <c r="A46" s="16"/>
      <c r="B46" s="16"/>
      <c r="C46" s="16"/>
      <c r="D46" s="16"/>
      <c r="E46" s="16"/>
      <c r="F46" s="16"/>
      <c r="G46" s="16"/>
      <c r="H46" s="16"/>
      <c r="I46" s="16"/>
      <c r="J46" s="16"/>
      <c r="K46" s="16"/>
      <c r="L46" s="16"/>
      <c r="M46" s="16"/>
      <c r="N46" s="16"/>
      <c r="O46" s="16"/>
      <c r="P46" s="16"/>
      <c r="Q46" s="16"/>
      <c r="R46" s="16"/>
      <c r="S46" s="16"/>
      <c r="T46" s="16"/>
    </row>
    <row r="47" spans="1:33" s="411" customFormat="1" ht="37.5" customHeight="1">
      <c r="A47" s="16"/>
      <c r="B47" s="16"/>
      <c r="C47" s="16"/>
      <c r="D47" s="16"/>
      <c r="E47" s="16"/>
      <c r="F47" s="16"/>
      <c r="G47" s="16"/>
      <c r="H47" s="16"/>
      <c r="I47" s="16"/>
      <c r="J47" s="16"/>
      <c r="K47" s="16"/>
      <c r="L47" s="16"/>
      <c r="M47" s="16"/>
      <c r="N47" s="16"/>
      <c r="O47" s="16"/>
      <c r="P47" s="16"/>
      <c r="Q47" s="16"/>
      <c r="R47" s="16"/>
      <c r="S47" s="16"/>
      <c r="T47" s="16"/>
    </row>
    <row r="48" spans="1:33" s="411" customFormat="1" ht="20.25" customHeight="1">
      <c r="A48" s="16"/>
      <c r="B48" s="16"/>
      <c r="C48" s="16"/>
      <c r="D48" s="16"/>
      <c r="E48" s="16"/>
      <c r="F48" s="16"/>
      <c r="G48" s="16"/>
      <c r="H48" s="16"/>
      <c r="I48" s="16"/>
      <c r="J48" s="16"/>
      <c r="K48" s="16"/>
      <c r="L48" s="16"/>
      <c r="M48" s="16"/>
      <c r="N48" s="16"/>
      <c r="O48" s="16"/>
      <c r="P48" s="16"/>
      <c r="Q48" s="16"/>
      <c r="R48" s="16"/>
      <c r="S48" s="16"/>
      <c r="T48" s="16"/>
    </row>
    <row r="49" spans="1:261" s="411" customFormat="1" ht="20.25" customHeight="1">
      <c r="A49" s="16"/>
      <c r="B49" s="16"/>
      <c r="C49" s="16"/>
      <c r="D49" s="16"/>
      <c r="E49" s="16"/>
      <c r="F49" s="16"/>
      <c r="G49" s="16"/>
      <c r="H49" s="16"/>
      <c r="I49" s="16"/>
      <c r="J49" s="16"/>
      <c r="K49" s="16"/>
      <c r="L49" s="16"/>
      <c r="M49" s="16"/>
      <c r="N49" s="16"/>
      <c r="O49" s="16"/>
      <c r="P49" s="16"/>
      <c r="Q49" s="16"/>
      <c r="R49" s="16"/>
      <c r="S49" s="16"/>
      <c r="T49" s="16"/>
    </row>
    <row r="50" spans="1:261" s="411" customFormat="1" ht="20.25" customHeight="1">
      <c r="A50" s="16"/>
      <c r="B50" s="16"/>
      <c r="C50" s="16"/>
      <c r="D50" s="16"/>
      <c r="E50" s="16"/>
      <c r="F50" s="16"/>
      <c r="G50" s="16"/>
      <c r="H50" s="16"/>
      <c r="I50" s="16"/>
      <c r="J50" s="16"/>
      <c r="K50" s="16"/>
      <c r="L50" s="16"/>
      <c r="M50" s="16"/>
      <c r="N50" s="16"/>
      <c r="O50" s="16"/>
      <c r="P50" s="16"/>
      <c r="Q50" s="16"/>
      <c r="R50" s="16"/>
      <c r="S50" s="16"/>
      <c r="T50" s="16"/>
    </row>
    <row r="51" spans="1:261" s="411" customFormat="1" ht="20.25" customHeight="1">
      <c r="A51" s="16"/>
      <c r="B51" s="16"/>
      <c r="C51" s="16"/>
      <c r="D51" s="16"/>
      <c r="E51" s="16"/>
      <c r="F51" s="16"/>
      <c r="G51" s="16"/>
      <c r="H51" s="16"/>
      <c r="I51" s="16"/>
      <c r="J51" s="16"/>
      <c r="K51" s="16"/>
      <c r="L51" s="16"/>
      <c r="M51" s="16"/>
      <c r="N51" s="16"/>
      <c r="O51" s="16"/>
      <c r="P51" s="16"/>
      <c r="Q51" s="16"/>
      <c r="R51" s="16"/>
      <c r="S51" s="16"/>
      <c r="T51" s="16"/>
    </row>
    <row r="52" spans="1:261" ht="20.25" customHeight="1">
      <c r="A52" s="16"/>
      <c r="B52" s="16"/>
      <c r="C52" s="16"/>
      <c r="D52" s="16"/>
      <c r="E52" s="16"/>
      <c r="F52" s="16"/>
      <c r="G52" s="16"/>
      <c r="H52" s="16"/>
      <c r="I52" s="16"/>
      <c r="J52" s="16"/>
      <c r="K52" s="16"/>
      <c r="L52" s="16"/>
      <c r="M52" s="16"/>
      <c r="N52" s="16"/>
      <c r="O52" s="16"/>
      <c r="P52" s="16"/>
      <c r="Q52" s="16"/>
      <c r="R52" s="16"/>
      <c r="S52" s="16"/>
      <c r="T52" s="16"/>
    </row>
    <row r="53" spans="1:261" s="6" customFormat="1" ht="20.25" customHeight="1">
      <c r="A53" s="0"/>
      <c r="B53" s="0"/>
      <c r="C53" s="0"/>
      <c r="D53" s="0"/>
      <c r="E53" s="0"/>
      <c r="F53" s="0"/>
      <c r="G53" s="0"/>
      <c r="H53" s="0"/>
      <c r="I53" s="0"/>
      <c r="J53" s="0"/>
      <c r="K53" s="0"/>
      <c r="L53" s="0"/>
      <c r="M53" s="0"/>
      <c r="N53" s="0"/>
      <c r="O53" s="0"/>
      <c r="P53" s="0"/>
      <c r="Q53" s="0"/>
      <c r="R53" s="0"/>
      <c r="S53" s="0"/>
      <c r="T53" s="0"/>
    </row>
    <row r="54" spans="1:261" ht="20.25" customHeight="1">
      <c r="A54" s="16"/>
      <c r="B54" s="16"/>
      <c r="C54" s="16"/>
      <c r="D54" s="16"/>
      <c r="E54" s="16"/>
      <c r="F54" s="16"/>
      <c r="G54" s="16"/>
      <c r="H54" s="16"/>
      <c r="I54" s="16"/>
      <c r="J54" s="16"/>
      <c r="K54" s="16"/>
      <c r="L54" s="16"/>
      <c r="M54" s="16"/>
      <c r="N54" s="16"/>
      <c r="O54" s="16"/>
      <c r="P54" s="16"/>
      <c r="Q54" s="16"/>
      <c r="R54" s="16"/>
      <c r="S54" s="16"/>
      <c r="T54" s="16"/>
    </row>
    <row r="55" spans="1:261" s="6" customFormat="1" ht="31.5" customHeight="1">
      <c r="A55" s="0"/>
      <c r="B55" s="0"/>
      <c r="C55" s="0"/>
      <c r="D55" s="0"/>
      <c r="E55" s="0"/>
      <c r="F55" s="0"/>
      <c r="G55" s="0"/>
      <c r="H55" s="0"/>
      <c r="I55" s="0"/>
      <c r="J55" s="0"/>
      <c r="K55" s="0"/>
      <c r="L55" s="0"/>
      <c r="M55" s="0"/>
      <c r="N55" s="0"/>
      <c r="O55" s="0"/>
      <c r="P55" s="0"/>
      <c r="Q55" s="0"/>
      <c r="R55" s="0"/>
      <c r="S55" s="0"/>
      <c r="T55" s="0"/>
    </row>
    <row r="56" spans="1:261" s="6" customFormat="1" ht="57.75" customHeight="1">
      <c r="A56" s="0"/>
      <c r="B56" s="0"/>
      <c r="C56" s="0"/>
      <c r="D56" s="0"/>
      <c r="E56" s="0"/>
      <c r="F56" s="0"/>
      <c r="G56" s="0"/>
      <c r="H56" s="0"/>
      <c r="I56" s="0"/>
      <c r="J56" s="0"/>
      <c r="K56" s="0"/>
      <c r="L56" s="0"/>
      <c r="M56" s="0"/>
      <c r="N56" s="0"/>
      <c r="O56" s="0"/>
      <c r="P56" s="0"/>
      <c r="Q56" s="0"/>
      <c r="R56" s="0"/>
      <c r="S56" s="0"/>
      <c r="T56" s="0"/>
    </row>
    <row r="57" spans="1:261" s="6" customFormat="1" ht="33.75" customHeight="1">
      <c r="A57" s="451"/>
      <c r="B57" s="451"/>
      <c r="C57" s="0"/>
      <c r="D57" s="0"/>
      <c r="E57" s="0"/>
      <c r="F57" s="0"/>
      <c r="G57" s="0"/>
      <c r="H57" s="0"/>
      <c r="I57" s="0"/>
      <c r="J57" s="0"/>
      <c r="K57" s="0"/>
      <c r="L57" s="0"/>
      <c r="M57" s="0"/>
      <c r="N57" s="0"/>
      <c r="O57" s="0"/>
      <c r="P57" s="0"/>
      <c r="Q57" s="0"/>
      <c r="R57" s="0"/>
      <c r="S57" s="0"/>
      <c r="T57" s="0"/>
    </row>
    <row r="58" spans="1:261" s="6" customFormat="1" ht="67.5" customHeight="1">
      <c r="A58" s="0"/>
      <c r="B58" s="0"/>
      <c r="C58" s="0"/>
      <c r="D58" s="0"/>
      <c r="E58" s="0"/>
      <c r="F58" s="0"/>
      <c r="G58" s="0"/>
      <c r="H58" s="0"/>
      <c r="I58" s="0"/>
      <c r="J58" s="0"/>
      <c r="K58" s="0"/>
      <c r="L58" s="0"/>
      <c r="M58" s="0"/>
      <c r="N58" s="0"/>
      <c r="O58" s="0"/>
      <c r="P58" s="0"/>
      <c r="Q58" s="0"/>
      <c r="R58" s="0"/>
      <c r="S58" s="0"/>
      <c r="T58" s="0"/>
    </row>
    <row r="59" spans="1:261" s="6" customFormat="1" ht="33.75" customHeight="1">
      <c r="A59" s="0"/>
      <c r="B59" s="0"/>
      <c r="C59" s="0"/>
      <c r="D59" s="0"/>
      <c r="E59" s="0"/>
      <c r="F59" s="0"/>
      <c r="G59" s="0"/>
      <c r="H59" s="0"/>
      <c r="I59" s="0"/>
      <c r="J59" s="0"/>
      <c r="K59" s="0"/>
      <c r="L59" s="0"/>
      <c r="M59" s="0"/>
      <c r="N59" s="0"/>
      <c r="O59" s="0"/>
      <c r="P59" s="0"/>
      <c r="Q59" s="0"/>
      <c r="R59" s="0"/>
      <c r="S59" s="0"/>
      <c r="T59" s="0"/>
    </row>
    <row r="60" spans="1:261" s="6" customFormat="1" ht="33.75" customHeight="1">
      <c r="A60" s="0"/>
      <c r="B60" s="0"/>
      <c r="C60" s="0"/>
      <c r="D60" s="0"/>
      <c r="E60" s="0"/>
      <c r="F60" s="0"/>
      <c r="G60" s="0"/>
      <c r="H60" s="0"/>
      <c r="I60" s="0"/>
      <c r="J60" s="0"/>
      <c r="K60" s="0"/>
      <c r="L60" s="0"/>
      <c r="M60" s="0"/>
      <c r="N60" s="0"/>
      <c r="O60" s="0"/>
      <c r="P60" s="0"/>
      <c r="Q60" s="0"/>
      <c r="R60" s="0"/>
      <c r="S60" s="0"/>
      <c r="T60" s="0"/>
    </row>
    <row r="61" spans="1:261" s="6" customFormat="1" ht="33.75" customHeight="1">
      <c r="A61" s="0"/>
      <c r="B61" s="0"/>
      <c r="C61" s="0"/>
      <c r="D61" s="0"/>
      <c r="E61" s="0"/>
      <c r="F61" s="0"/>
      <c r="G61" s="0"/>
      <c r="H61" s="0"/>
      <c r="I61" s="0"/>
      <c r="J61" s="0"/>
      <c r="K61" s="0"/>
      <c r="L61" s="0"/>
      <c r="M61" s="0"/>
      <c r="N61" s="0"/>
      <c r="O61" s="0"/>
      <c r="P61" s="0"/>
      <c r="Q61" s="0"/>
      <c r="R61" s="0"/>
      <c r="S61" s="0"/>
      <c r="T61" s="0"/>
    </row>
    <row r="62" spans="1:261" s="6" customFormat="1" ht="33.75" customHeight="1">
      <c r="A62" s="0"/>
      <c r="B62" s="0"/>
      <c r="C62" s="0"/>
      <c r="D62" s="0"/>
      <c r="E62" s="0"/>
      <c r="F62" s="0"/>
      <c r="G62" s="0"/>
      <c r="H62" s="0"/>
      <c r="I62" s="0"/>
      <c r="J62" s="0"/>
      <c r="K62" s="0"/>
      <c r="L62" s="0"/>
      <c r="M62" s="0"/>
      <c r="N62" s="0"/>
      <c r="O62" s="0"/>
      <c r="P62" s="0"/>
      <c r="Q62" s="0"/>
      <c r="R62" s="0"/>
      <c r="S62" s="0"/>
      <c r="T62" s="0"/>
    </row>
    <row r="63" spans="1:261" s="6" customFormat="1" ht="15.75" customHeight="1">
      <c r="A63" s="0"/>
      <c r="B63" s="0"/>
      <c r="C63" s="0"/>
      <c r="D63" s="0"/>
      <c r="E63" s="0"/>
      <c r="F63" s="0"/>
      <c r="G63" s="0"/>
      <c r="H63" s="0"/>
      <c r="I63" s="0"/>
      <c r="J63" s="0"/>
      <c r="K63" s="0"/>
      <c r="L63" s="0"/>
      <c r="M63" s="0"/>
      <c r="N63" s="0"/>
      <c r="O63" s="0"/>
      <c r="P63" s="0"/>
      <c r="Q63" s="0"/>
      <c r="R63" s="0"/>
      <c r="S63" s="0"/>
      <c r="T63" s="0"/>
    </row>
    <row r="64" spans="1:261" ht="16.5" customHeight="1">
      <c r="A64" s="16"/>
      <c r="B64" s="16"/>
      <c r="C64" s="16"/>
      <c r="D64" s="16"/>
      <c r="E64" s="16"/>
      <c r="F64" s="16"/>
      <c r="G64" s="16"/>
      <c r="H64" s="16"/>
      <c r="I64" s="16"/>
      <c r="J64" s="16"/>
      <c r="K64" s="16"/>
      <c r="L64" s="16"/>
      <c r="M64" s="16"/>
      <c r="N64" s="16"/>
      <c r="O64" s="16"/>
    </row>
    <row r="65" spans="1:15">
      <c r="A65" s="16"/>
      <c r="B65" s="16"/>
      <c r="C65" s="16"/>
      <c r="D65" s="16"/>
      <c r="E65" s="16"/>
      <c r="F65" s="16"/>
      <c r="G65" s="16"/>
      <c r="H65" s="16"/>
      <c r="I65" s="16"/>
      <c r="J65" s="16"/>
      <c r="K65" s="16"/>
      <c r="L65" s="16"/>
      <c r="M65" s="16"/>
      <c r="N65" s="16"/>
      <c r="O65" s="16"/>
    </row>
    <row r="66" spans="1:15">
      <c r="A66" s="16"/>
      <c r="B66" s="16"/>
      <c r="C66" s="16"/>
      <c r="D66" s="16"/>
      <c r="E66" s="16"/>
      <c r="F66" s="16"/>
      <c r="G66" s="16"/>
      <c r="H66" s="16"/>
      <c r="I66" s="16"/>
      <c r="J66" s="16"/>
      <c r="K66" s="16"/>
      <c r="L66" s="16"/>
      <c r="M66" s="16"/>
      <c r="N66" s="16"/>
      <c r="O66" s="16"/>
    </row>
    <row r="67" spans="1:15">
      <c r="A67" s="16"/>
      <c r="B67" s="16"/>
      <c r="C67" s="16"/>
      <c r="D67" s="16"/>
      <c r="E67" s="16"/>
      <c r="F67" s="16"/>
      <c r="G67" s="16"/>
      <c r="H67" s="16"/>
      <c r="I67" s="16"/>
      <c r="J67" s="16"/>
      <c r="K67" s="16"/>
      <c r="L67" s="16"/>
      <c r="M67" s="16"/>
      <c r="N67" s="16"/>
      <c r="O67" s="16"/>
    </row>
    <row r="68" spans="1:15">
      <c r="A68" s="16"/>
      <c r="B68" s="16"/>
      <c r="C68" s="16"/>
      <c r="D68" s="16"/>
      <c r="E68" s="16"/>
      <c r="F68" s="16"/>
      <c r="G68" s="16"/>
      <c r="H68" s="16"/>
      <c r="I68" s="16"/>
      <c r="J68" s="16"/>
      <c r="K68" s="16"/>
      <c r="L68" s="16"/>
      <c r="M68" s="16"/>
      <c r="N68" s="16"/>
      <c r="O68" s="16"/>
    </row>
    <row r="69" spans="1:15">
      <c r="A69" s="16"/>
      <c r="B69" s="16"/>
      <c r="C69" s="16"/>
      <c r="D69" s="16"/>
      <c r="E69" s="16"/>
      <c r="F69" s="16"/>
      <c r="G69" s="16"/>
      <c r="H69" s="16"/>
      <c r="I69" s="16"/>
      <c r="J69" s="16"/>
      <c r="K69" s="16"/>
      <c r="L69" s="16"/>
      <c r="M69" s="16"/>
      <c r="N69" s="16"/>
      <c r="O69" s="16"/>
    </row>
    <row r="70" spans="1:15">
      <c r="A70" s="16"/>
      <c r="B70" s="16"/>
      <c r="C70" s="16"/>
      <c r="D70" s="16"/>
      <c r="E70" s="16"/>
      <c r="F70" s="16"/>
      <c r="G70" s="16"/>
      <c r="H70" s="16"/>
      <c r="I70" s="16"/>
      <c r="J70" s="16"/>
      <c r="K70" s="16"/>
      <c r="L70" s="16"/>
      <c r="M70" s="16"/>
      <c r="N70" s="16"/>
      <c r="O70" s="16"/>
    </row>
    <row r="71" spans="1:15">
      <c r="A71" s="16"/>
      <c r="B71" s="16"/>
      <c r="C71" s="16"/>
      <c r="D71" s="16"/>
      <c r="E71" s="16"/>
      <c r="F71" s="16"/>
      <c r="G71" s="16"/>
      <c r="H71" s="16"/>
      <c r="I71" s="16"/>
      <c r="J71" s="16"/>
      <c r="K71" s="16"/>
      <c r="L71" s="16"/>
      <c r="M71" s="16"/>
      <c r="N71" s="16"/>
      <c r="O71" s="16"/>
    </row>
    <row r="72" spans="1:15">
      <c r="A72" s="16"/>
      <c r="B72" s="16"/>
      <c r="C72" s="16"/>
      <c r="D72" s="16"/>
      <c r="E72" s="16"/>
      <c r="F72" s="16"/>
      <c r="G72" s="16"/>
      <c r="H72" s="16"/>
      <c r="I72" s="16"/>
      <c r="J72" s="16"/>
      <c r="K72" s="16"/>
      <c r="L72" s="16"/>
      <c r="M72" s="16"/>
      <c r="N72" s="16"/>
      <c r="O72" s="16"/>
    </row>
    <row r="107" spans="1:2">
      <c r="A107" s="452"/>
      <c r="B107" s="452"/>
    </row>
  </sheetData>
  <protectedRanges>
    <protectedRange sqref="A13:L35 O13:O35 A39:L51 O39:O51" name="範囲1"/>
  </protectedRanges>
  <mergeCells count="98">
    <mergeCell ref="J1:L1"/>
    <mergeCell ref="M1:O1"/>
    <mergeCell ref="J2:L2"/>
    <mergeCell ref="M2:O2"/>
    <mergeCell ref="L3:O3"/>
    <mergeCell ref="A4:O4"/>
    <mergeCell ref="M5:O5"/>
    <mergeCell ref="I7:L7"/>
    <mergeCell ref="K8:L8"/>
    <mergeCell ref="D9:E9"/>
    <mergeCell ref="F9:G9"/>
    <mergeCell ref="K9:L9"/>
    <mergeCell ref="D10:E10"/>
    <mergeCell ref="F10:G10"/>
    <mergeCell ref="K10:L10"/>
    <mergeCell ref="D11:E11"/>
    <mergeCell ref="F11:G11"/>
    <mergeCell ref="K11:L11"/>
    <mergeCell ref="D12:E12"/>
    <mergeCell ref="F12:G12"/>
    <mergeCell ref="K12:L12"/>
    <mergeCell ref="D13:E13"/>
    <mergeCell ref="F13:G13"/>
    <mergeCell ref="K13:L13"/>
    <mergeCell ref="D14:E14"/>
    <mergeCell ref="F14:G14"/>
    <mergeCell ref="K14:L14"/>
    <mergeCell ref="D15:E15"/>
    <mergeCell ref="F15:G15"/>
    <mergeCell ref="K15:L15"/>
    <mergeCell ref="D16:E16"/>
    <mergeCell ref="F16:G16"/>
    <mergeCell ref="K16:L16"/>
    <mergeCell ref="D17:E17"/>
    <mergeCell ref="F17:G17"/>
    <mergeCell ref="K17:L17"/>
    <mergeCell ref="D18:E18"/>
    <mergeCell ref="F18:G18"/>
    <mergeCell ref="K18:L18"/>
    <mergeCell ref="D19:E19"/>
    <mergeCell ref="F19:G19"/>
    <mergeCell ref="K19:L19"/>
    <mergeCell ref="D20:E20"/>
    <mergeCell ref="F20:G20"/>
    <mergeCell ref="K20:L20"/>
    <mergeCell ref="D21:E21"/>
    <mergeCell ref="F21:G21"/>
    <mergeCell ref="K21:L21"/>
    <mergeCell ref="D22:E22"/>
    <mergeCell ref="F22:G22"/>
    <mergeCell ref="K22:L22"/>
    <mergeCell ref="D23:E23"/>
    <mergeCell ref="F23:G23"/>
    <mergeCell ref="K23:L23"/>
    <mergeCell ref="D24:E24"/>
    <mergeCell ref="F24:G24"/>
    <mergeCell ref="K24:L24"/>
    <mergeCell ref="Q24:R24"/>
    <mergeCell ref="S24:V24"/>
    <mergeCell ref="Z24:AA24"/>
    <mergeCell ref="D25:E25"/>
    <mergeCell ref="F25:G25"/>
    <mergeCell ref="K25:L25"/>
    <mergeCell ref="Q25:R25"/>
    <mergeCell ref="S25:T25"/>
    <mergeCell ref="U25:V25"/>
    <mergeCell ref="Z25:AA25"/>
    <mergeCell ref="D26:E26"/>
    <mergeCell ref="F26:G26"/>
    <mergeCell ref="K26:L26"/>
    <mergeCell ref="Q26:R26"/>
    <mergeCell ref="S26:T26"/>
    <mergeCell ref="U26:V26"/>
    <mergeCell ref="D27:E27"/>
    <mergeCell ref="F27:G27"/>
    <mergeCell ref="K27:L27"/>
    <mergeCell ref="A28:M28"/>
    <mergeCell ref="A30:O30"/>
    <mergeCell ref="M31:O31"/>
    <mergeCell ref="A33:F33"/>
    <mergeCell ref="D34:E34"/>
    <mergeCell ref="F34:G34"/>
    <mergeCell ref="H34:O34"/>
    <mergeCell ref="H35:N35"/>
    <mergeCell ref="H36:N36"/>
    <mergeCell ref="A37:G37"/>
    <mergeCell ref="H37:N37"/>
    <mergeCell ref="A7:A8"/>
    <mergeCell ref="B7:B8"/>
    <mergeCell ref="C7:C8"/>
    <mergeCell ref="D7:E8"/>
    <mergeCell ref="F7:G8"/>
    <mergeCell ref="H7:H8"/>
    <mergeCell ref="M7:M8"/>
    <mergeCell ref="N7:N8"/>
    <mergeCell ref="O7:O8"/>
    <mergeCell ref="A35:A36"/>
    <mergeCell ref="P1:AF21"/>
  </mergeCells>
  <phoneticPr fontId="5"/>
  <conditionalFormatting sqref="I13:I16">
    <cfRule type="expression" dxfId="8" priority="1">
      <formula>$M$1=4</formula>
    </cfRule>
  </conditionalFormatting>
  <conditionalFormatting sqref="I9:I12 I17:I27">
    <cfRule type="expression" dxfId="7" priority="4">
      <formula>$M$1=4</formula>
    </cfRule>
  </conditionalFormatting>
  <conditionalFormatting sqref="M1">
    <cfRule type="cellIs" dxfId="6" priority="2" operator="between">
      <formula>0</formula>
      <formula>0</formula>
    </cfRule>
  </conditionalFormatting>
  <conditionalFormatting sqref="M2">
    <cfRule type="cellIs" dxfId="5" priority="3" operator="between">
      <formula>0</formula>
      <formula>0</formula>
    </cfRule>
  </conditionalFormatting>
  <dataValidations count="4">
    <dataValidation type="textLength" imeMode="disabled" operator="equal" allowBlank="1" showDropDown="0" showInputMessage="1" showErrorMessage="1" errorTitle="文字数エラー" error="登録番号10桁を入力してください" sqref="C9:C27">
      <formula1>10</formula1>
    </dataValidation>
    <dataValidation imeMode="disabled" allowBlank="1" showDropDown="0" showInputMessage="1" showErrorMessage="1" sqref="I5:K5 I31:K31 M31:N31 M5:N5"/>
    <dataValidation type="custom" imeMode="disabled" allowBlank="1" showDropDown="0" showInputMessage="1" showErrorMessage="1" errorTitle="入力エラー" error="小数点以下第一位を切り捨てで入力して下さい。" sqref="O9:O28">
      <formula1>O9-ROUNDDOWN(O9,0)=0</formula1>
    </dataValidation>
    <dataValidation type="list" imeMode="halfAlpha" operator="equal" allowBlank="1" showDropDown="0" showInputMessage="1" showErrorMessage="1" errorTitle="文字数エラー" error="2桁の英数字で入力してください。" sqref="H9:H27">
      <formula1>"G0,G1"</formula1>
    </dataValidation>
  </dataValidations>
  <printOptions horizontalCentered="1"/>
  <pageMargins left="0.31496062992125984" right="0.31496062992125984" top="0.55118110236220474" bottom="0.35433070866141736" header="0.31496062992125984" footer="0.31496062992125984"/>
  <pageSetup paperSize="9" scale="96" fitToWidth="1" fitToHeight="1" orientation="landscape" usePrinterDefaults="1" r:id="rId1"/>
  <rowBreaks count="1" manualBreakCount="1">
    <brk id="28" max="27" man="1"/>
  </rowBreaks>
  <colBreaks count="1" manualBreakCount="1">
    <brk id="15" max="42" man="1"/>
  </colBreaks>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D4F3B5"/>
  </sheetPr>
  <dimension ref="A1:IX175"/>
  <sheetViews>
    <sheetView view="pageBreakPreview" zoomScale="85" zoomScaleSheetLayoutView="85" workbookViewId="0">
      <selection activeCell="A4" sqref="A4:J4"/>
    </sheetView>
  </sheetViews>
  <sheetFormatPr defaultColWidth="9" defaultRowHeight="13.5"/>
  <cols>
    <col min="1" max="1" width="24.5" style="1" customWidth="1"/>
    <col min="2" max="2" width="31.5" style="1" customWidth="1"/>
    <col min="3" max="3" width="18.875" style="1" customWidth="1"/>
    <col min="4" max="4" width="19.875" style="1" customWidth="1"/>
    <col min="5" max="8" width="9.375" style="1" customWidth="1"/>
    <col min="9" max="9" width="18" style="1" customWidth="1"/>
    <col min="10" max="10" width="3.625" style="1" customWidth="1"/>
    <col min="11" max="11" width="13.5" style="1" customWidth="1"/>
    <col min="12" max="23" width="11" style="1" customWidth="1"/>
    <col min="24" max="25" width="5.75" style="1" bestFit="1" customWidth="1"/>
    <col min="26" max="36" width="3.625" style="1" customWidth="1"/>
    <col min="37" max="258" width="9" style="1"/>
  </cols>
  <sheetData>
    <row r="1" spans="1:34" ht="18" customHeight="1">
      <c r="A1" s="7" t="s">
        <v>126</v>
      </c>
      <c r="B1" s="222"/>
      <c r="C1" s="2"/>
      <c r="D1" s="2"/>
      <c r="G1" s="358" t="s">
        <v>5</v>
      </c>
      <c r="H1" s="358"/>
      <c r="I1" s="381" t="str">
        <f>'様式ウ｜総括表'!U5</f>
        <v/>
      </c>
      <c r="J1" s="358"/>
      <c r="K1" s="561" t="s">
        <v>169</v>
      </c>
      <c r="L1" s="561"/>
      <c r="M1" s="561"/>
      <c r="N1" s="561"/>
      <c r="O1" s="561"/>
      <c r="P1" s="561"/>
      <c r="Q1" s="561"/>
      <c r="R1" s="561"/>
      <c r="S1" s="561"/>
      <c r="T1" s="561"/>
      <c r="U1" s="561"/>
      <c r="V1" s="561"/>
      <c r="W1" s="689"/>
      <c r="Y1" s="96"/>
      <c r="Z1" s="96"/>
      <c r="AA1" s="96"/>
      <c r="AB1" s="96"/>
      <c r="AC1" s="96"/>
      <c r="AD1" s="96"/>
      <c r="AE1" s="96"/>
      <c r="AF1" s="96"/>
      <c r="AG1" s="96"/>
      <c r="AH1" s="96"/>
    </row>
    <row r="2" spans="1:34" ht="18" customHeight="1">
      <c r="A2" s="2"/>
      <c r="B2" s="2"/>
      <c r="C2" s="2"/>
      <c r="D2" s="13"/>
      <c r="G2" s="358" t="s">
        <v>75</v>
      </c>
      <c r="H2" s="358"/>
      <c r="I2" s="358">
        <f>'様式ウ｜総括表'!I4</f>
        <v>0</v>
      </c>
      <c r="J2" s="358"/>
      <c r="K2" s="561"/>
      <c r="L2" s="561"/>
      <c r="M2" s="561"/>
      <c r="N2" s="561"/>
      <c r="O2" s="561"/>
      <c r="P2" s="561"/>
      <c r="Q2" s="561"/>
      <c r="R2" s="561"/>
      <c r="S2" s="561"/>
      <c r="T2" s="561"/>
      <c r="U2" s="561"/>
      <c r="V2" s="561"/>
      <c r="W2" s="690"/>
      <c r="X2" s="6"/>
      <c r="Y2" s="96"/>
      <c r="Z2" s="96"/>
      <c r="AA2" s="96"/>
      <c r="AB2" s="96"/>
      <c r="AC2" s="96"/>
      <c r="AD2" s="96"/>
      <c r="AE2" s="96"/>
      <c r="AF2" s="96"/>
      <c r="AG2" s="96"/>
      <c r="AH2" s="96"/>
    </row>
    <row r="3" spans="1:34" ht="18" customHeight="1">
      <c r="K3" s="561"/>
      <c r="L3" s="561"/>
      <c r="M3" s="561"/>
      <c r="N3" s="561"/>
      <c r="O3" s="561"/>
      <c r="P3" s="561"/>
      <c r="Q3" s="561"/>
      <c r="R3" s="561"/>
      <c r="S3" s="561"/>
      <c r="T3" s="561"/>
      <c r="U3" s="561"/>
      <c r="V3" s="561"/>
      <c r="W3" s="690"/>
      <c r="X3" s="6"/>
      <c r="Y3" s="96"/>
      <c r="Z3" s="96"/>
      <c r="AA3" s="96"/>
      <c r="AB3" s="96"/>
      <c r="AC3" s="96"/>
      <c r="AD3" s="96"/>
      <c r="AE3" s="96"/>
      <c r="AF3" s="96"/>
      <c r="AG3" s="96"/>
      <c r="AH3" s="96"/>
    </row>
    <row r="4" spans="1:34" ht="24" customHeight="1">
      <c r="A4" s="611" t="s">
        <v>123</v>
      </c>
      <c r="B4" s="611"/>
      <c r="C4" s="611"/>
      <c r="D4" s="611"/>
      <c r="E4" s="611"/>
      <c r="F4" s="611"/>
      <c r="G4" s="611"/>
      <c r="H4" s="611"/>
      <c r="I4" s="611"/>
      <c r="J4" s="611"/>
      <c r="K4" s="561"/>
      <c r="L4" s="561"/>
      <c r="M4" s="561"/>
      <c r="N4" s="561"/>
      <c r="O4" s="561"/>
      <c r="P4" s="561"/>
      <c r="Q4" s="561"/>
      <c r="R4" s="561"/>
      <c r="S4" s="561"/>
      <c r="T4" s="561"/>
      <c r="U4" s="561"/>
      <c r="V4" s="561"/>
      <c r="W4" s="690"/>
      <c r="X4" s="6"/>
      <c r="Y4" s="96"/>
      <c r="Z4" s="96"/>
      <c r="AA4" s="96"/>
      <c r="AB4" s="96"/>
      <c r="AC4" s="96"/>
      <c r="AD4" s="96"/>
      <c r="AE4" s="96"/>
      <c r="AF4" s="96"/>
      <c r="AG4" s="96"/>
      <c r="AH4" s="96"/>
    </row>
    <row r="5" spans="1:34" ht="12" customHeight="1">
      <c r="A5" s="242"/>
      <c r="B5" s="242"/>
      <c r="C5" s="242"/>
      <c r="D5" s="242"/>
      <c r="E5" s="242"/>
      <c r="F5" s="2"/>
      <c r="G5" s="242"/>
      <c r="H5" s="242"/>
      <c r="I5" s="242"/>
      <c r="J5" s="2"/>
      <c r="K5" s="561"/>
      <c r="L5" s="561"/>
      <c r="M5" s="561"/>
      <c r="N5" s="561"/>
      <c r="O5" s="561"/>
      <c r="P5" s="561"/>
      <c r="Q5" s="561"/>
      <c r="R5" s="561"/>
      <c r="S5" s="561"/>
      <c r="T5" s="561"/>
      <c r="U5" s="561"/>
      <c r="V5" s="561"/>
      <c r="W5" s="690"/>
      <c r="X5" s="6"/>
      <c r="Y5" s="96"/>
      <c r="Z5" s="96"/>
      <c r="AA5" s="96"/>
      <c r="AB5" s="96"/>
      <c r="AC5" s="96"/>
      <c r="AD5" s="96"/>
      <c r="AE5" s="96"/>
      <c r="AF5" s="96"/>
      <c r="AG5" s="96"/>
      <c r="AH5" s="96"/>
    </row>
    <row r="6" spans="1:34" ht="12" customHeight="1">
      <c r="A6" s="2"/>
      <c r="B6" s="2"/>
      <c r="C6" s="2"/>
      <c r="D6" s="41"/>
      <c r="E6" s="656"/>
      <c r="F6" s="2"/>
      <c r="G6" s="2"/>
      <c r="H6" s="2"/>
      <c r="I6" s="2"/>
      <c r="J6" s="2"/>
      <c r="K6" s="561"/>
      <c r="L6" s="561"/>
      <c r="M6" s="561"/>
      <c r="N6" s="561"/>
      <c r="O6" s="561"/>
      <c r="P6" s="561"/>
      <c r="Q6" s="561"/>
      <c r="R6" s="561"/>
      <c r="S6" s="561"/>
      <c r="T6" s="561"/>
      <c r="U6" s="561"/>
      <c r="V6" s="561"/>
      <c r="W6" s="690"/>
      <c r="Y6" s="96"/>
      <c r="Z6" s="96"/>
      <c r="AA6" s="96"/>
      <c r="AB6" s="96"/>
      <c r="AC6" s="96"/>
      <c r="AD6" s="96"/>
      <c r="AE6" s="96"/>
      <c r="AF6" s="96"/>
      <c r="AG6" s="96"/>
      <c r="AH6" s="96"/>
    </row>
    <row r="7" spans="1:34" ht="18" customHeight="1">
      <c r="A7" s="2"/>
      <c r="B7" s="2"/>
      <c r="C7" s="2"/>
      <c r="D7" s="647"/>
      <c r="E7" s="647"/>
      <c r="F7" s="647"/>
      <c r="G7" s="647"/>
      <c r="H7" s="647"/>
      <c r="I7" s="647"/>
      <c r="J7" s="2"/>
      <c r="K7" s="561"/>
      <c r="L7" s="561"/>
      <c r="M7" s="561"/>
      <c r="N7" s="561"/>
      <c r="O7" s="561"/>
      <c r="P7" s="561"/>
      <c r="Q7" s="561"/>
      <c r="R7" s="561"/>
      <c r="S7" s="561"/>
      <c r="T7" s="561"/>
      <c r="U7" s="561"/>
      <c r="V7" s="561"/>
      <c r="W7" s="690"/>
      <c r="X7" s="6"/>
      <c r="Y7" s="96"/>
      <c r="Z7" s="96"/>
      <c r="AA7" s="96"/>
      <c r="AB7" s="96"/>
      <c r="AC7" s="96"/>
      <c r="AD7" s="96"/>
      <c r="AE7" s="96"/>
      <c r="AF7" s="96"/>
      <c r="AG7" s="96"/>
      <c r="AH7" s="96"/>
    </row>
    <row r="8" spans="1:34" ht="18" customHeight="1">
      <c r="A8" s="2"/>
      <c r="B8" s="2"/>
      <c r="C8" s="13"/>
      <c r="D8" s="2"/>
      <c r="E8" s="2"/>
      <c r="F8" s="13"/>
      <c r="G8" s="13"/>
      <c r="H8" s="13"/>
      <c r="I8" s="677"/>
      <c r="J8" s="2"/>
      <c r="K8" s="561"/>
      <c r="L8" s="561"/>
      <c r="M8" s="561"/>
      <c r="N8" s="561"/>
      <c r="O8" s="561"/>
      <c r="P8" s="561"/>
      <c r="Q8" s="561"/>
      <c r="R8" s="561"/>
      <c r="S8" s="561"/>
      <c r="T8" s="561"/>
      <c r="U8" s="561"/>
      <c r="V8" s="561"/>
      <c r="W8" s="690"/>
      <c r="X8" s="6"/>
      <c r="Y8" s="96"/>
      <c r="Z8" s="96"/>
      <c r="AA8" s="96"/>
      <c r="AB8" s="96"/>
      <c r="AC8" s="96"/>
      <c r="AD8" s="96"/>
      <c r="AE8" s="96"/>
      <c r="AF8" s="96"/>
      <c r="AG8" s="96"/>
      <c r="AH8" s="96"/>
    </row>
    <row r="9" spans="1:34" ht="18" customHeight="1">
      <c r="A9" s="2"/>
      <c r="B9" s="41"/>
      <c r="C9" s="637"/>
      <c r="D9" s="637"/>
      <c r="E9" s="637"/>
      <c r="F9" s="637"/>
      <c r="G9" s="637"/>
      <c r="H9" s="637"/>
      <c r="I9" s="637"/>
      <c r="J9" s="2"/>
      <c r="K9" s="561"/>
      <c r="L9" s="561"/>
      <c r="M9" s="561"/>
      <c r="N9" s="561"/>
      <c r="O9" s="561"/>
      <c r="P9" s="561"/>
      <c r="Q9" s="561"/>
      <c r="R9" s="561"/>
      <c r="S9" s="561"/>
      <c r="T9" s="561"/>
      <c r="U9" s="561"/>
      <c r="V9" s="561"/>
      <c r="W9" s="690"/>
      <c r="X9" s="6"/>
      <c r="Y9" s="96"/>
      <c r="Z9" s="96"/>
      <c r="AA9" s="96"/>
      <c r="AB9" s="96"/>
      <c r="AC9" s="96"/>
      <c r="AD9" s="96"/>
      <c r="AE9" s="96"/>
      <c r="AF9" s="96"/>
      <c r="AG9" s="96"/>
      <c r="AH9" s="96"/>
    </row>
    <row r="10" spans="1:34" ht="38.25" customHeight="1">
      <c r="A10" s="612" t="s">
        <v>34</v>
      </c>
      <c r="B10" s="629" t="s">
        <v>113</v>
      </c>
      <c r="C10" s="638" t="s">
        <v>114</v>
      </c>
      <c r="D10" s="648" t="s">
        <v>116</v>
      </c>
      <c r="E10" s="657" t="s">
        <v>152</v>
      </c>
      <c r="F10" s="662" t="s">
        <v>117</v>
      </c>
      <c r="G10" s="662" t="s">
        <v>118</v>
      </c>
      <c r="H10" s="671" t="s">
        <v>124</v>
      </c>
      <c r="I10" s="678" t="s">
        <v>17</v>
      </c>
      <c r="J10" s="684"/>
      <c r="K10" s="561"/>
      <c r="L10" s="561"/>
      <c r="M10" s="561"/>
      <c r="N10" s="561"/>
      <c r="O10" s="561"/>
      <c r="P10" s="561"/>
      <c r="Q10" s="561"/>
      <c r="R10" s="561"/>
      <c r="S10" s="561"/>
      <c r="T10" s="561"/>
      <c r="U10" s="561"/>
      <c r="V10" s="561"/>
      <c r="W10" s="690"/>
      <c r="X10" s="6"/>
      <c r="Y10" s="96"/>
      <c r="Z10" s="96"/>
      <c r="AA10" s="96"/>
      <c r="AB10" s="96"/>
      <c r="AC10" s="96"/>
      <c r="AD10" s="96"/>
      <c r="AE10" s="96"/>
      <c r="AF10" s="96"/>
      <c r="AG10" s="96"/>
      <c r="AH10" s="96"/>
    </row>
    <row r="11" spans="1:34" ht="20.25" customHeight="1">
      <c r="A11" s="441"/>
      <c r="B11" s="630"/>
      <c r="C11" s="639"/>
      <c r="D11" s="649"/>
      <c r="E11" s="284"/>
      <c r="F11" s="663"/>
      <c r="G11" s="667" t="str">
        <f>IF(F11="","",IF(F11&lt;=$D$17,"OK","NG"))</f>
        <v/>
      </c>
      <c r="H11" s="672"/>
      <c r="I11" s="679"/>
      <c r="J11" s="685" t="s">
        <v>119</v>
      </c>
      <c r="K11" s="561"/>
      <c r="L11" s="561"/>
      <c r="M11" s="561"/>
      <c r="N11" s="561"/>
      <c r="O11" s="561"/>
      <c r="P11" s="561"/>
      <c r="Q11" s="561"/>
      <c r="R11" s="561"/>
      <c r="S11" s="561"/>
      <c r="T11" s="561"/>
      <c r="U11" s="561"/>
      <c r="V11" s="561"/>
      <c r="W11" s="690"/>
      <c r="Y11" s="96"/>
      <c r="Z11" s="96"/>
      <c r="AA11" s="96"/>
      <c r="AB11" s="96"/>
      <c r="AC11" s="96"/>
      <c r="AD11" s="96"/>
      <c r="AE11" s="96"/>
      <c r="AF11" s="96"/>
      <c r="AG11" s="96"/>
      <c r="AH11" s="96"/>
    </row>
    <row r="12" spans="1:34" s="411" customFormat="1" ht="20.25" customHeight="1">
      <c r="A12" s="442"/>
      <c r="B12" s="631"/>
      <c r="C12" s="640"/>
      <c r="D12" s="650"/>
      <c r="E12" s="658"/>
      <c r="F12" s="664"/>
      <c r="G12" s="668" t="str">
        <f>IF(F12="","",IF(F12&lt;=$D$17,"OK","NG"))</f>
        <v/>
      </c>
      <c r="H12" s="673"/>
      <c r="I12" s="680"/>
      <c r="J12" s="686" t="s">
        <v>119</v>
      </c>
      <c r="K12" s="561"/>
      <c r="L12" s="561"/>
      <c r="M12" s="561"/>
      <c r="N12" s="561"/>
      <c r="O12" s="561"/>
      <c r="P12" s="561"/>
      <c r="Q12" s="561"/>
      <c r="R12" s="561"/>
      <c r="S12" s="561"/>
      <c r="T12" s="561"/>
      <c r="U12" s="561"/>
      <c r="V12" s="561"/>
      <c r="W12" s="690"/>
      <c r="X12" s="1"/>
      <c r="Y12" s="96"/>
      <c r="Z12" s="96"/>
      <c r="AA12" s="96"/>
      <c r="AB12" s="96"/>
      <c r="AC12" s="96"/>
      <c r="AD12" s="96"/>
      <c r="AE12" s="96"/>
      <c r="AF12" s="96"/>
      <c r="AG12" s="96"/>
      <c r="AH12" s="96"/>
    </row>
    <row r="13" spans="1:34" s="411" customFormat="1" ht="20.25" customHeight="1">
      <c r="A13" s="442"/>
      <c r="B13" s="631"/>
      <c r="C13" s="640"/>
      <c r="D13" s="650"/>
      <c r="E13" s="658"/>
      <c r="F13" s="664"/>
      <c r="G13" s="668" t="str">
        <f>IF(F13="","",IF(F13&lt;=$D$17,"OK","NG"))</f>
        <v/>
      </c>
      <c r="H13" s="673"/>
      <c r="I13" s="680"/>
      <c r="J13" s="686" t="s">
        <v>119</v>
      </c>
      <c r="K13" s="561"/>
      <c r="L13" s="561"/>
      <c r="M13" s="561"/>
      <c r="N13" s="561"/>
      <c r="O13" s="561"/>
      <c r="P13" s="561"/>
      <c r="Q13" s="561"/>
      <c r="R13" s="561"/>
      <c r="S13" s="561"/>
      <c r="T13" s="561"/>
      <c r="U13" s="561"/>
      <c r="V13" s="561"/>
      <c r="W13" s="690"/>
      <c r="X13" s="1"/>
      <c r="Y13" s="96"/>
      <c r="Z13" s="96"/>
      <c r="AA13" s="96"/>
      <c r="AB13" s="96"/>
      <c r="AC13" s="96"/>
      <c r="AD13" s="96"/>
      <c r="AE13" s="96"/>
      <c r="AF13" s="96"/>
      <c r="AG13" s="96"/>
      <c r="AH13" s="96"/>
    </row>
    <row r="14" spans="1:34" s="411" customFormat="1" ht="20.25" customHeight="1">
      <c r="A14" s="442"/>
      <c r="B14" s="631"/>
      <c r="C14" s="640"/>
      <c r="D14" s="650"/>
      <c r="E14" s="658"/>
      <c r="F14" s="664"/>
      <c r="G14" s="668" t="str">
        <f>IF(F14="","",IF(F14&lt;=$D$17,"OK","NG"))</f>
        <v/>
      </c>
      <c r="H14" s="673"/>
      <c r="I14" s="680"/>
      <c r="J14" s="686" t="s">
        <v>119</v>
      </c>
      <c r="K14" s="561"/>
      <c r="L14" s="561"/>
      <c r="M14" s="561"/>
      <c r="N14" s="561"/>
      <c r="O14" s="561"/>
      <c r="P14" s="561"/>
      <c r="Q14" s="561"/>
      <c r="R14" s="561"/>
      <c r="S14" s="561"/>
      <c r="T14" s="561"/>
      <c r="U14" s="561"/>
      <c r="V14" s="561"/>
      <c r="W14" s="690"/>
      <c r="X14" s="1"/>
      <c r="Y14" s="96"/>
      <c r="Z14" s="96"/>
      <c r="AA14" s="96"/>
      <c r="AB14" s="96"/>
      <c r="AC14" s="96"/>
      <c r="AD14" s="96"/>
      <c r="AE14" s="96"/>
      <c r="AF14" s="96"/>
      <c r="AG14" s="96"/>
      <c r="AH14" s="96"/>
    </row>
    <row r="15" spans="1:34" s="411" customFormat="1" ht="20.25" customHeight="1">
      <c r="A15" s="613"/>
      <c r="B15" s="632"/>
      <c r="C15" s="641"/>
      <c r="D15" s="651"/>
      <c r="E15" s="659"/>
      <c r="F15" s="665"/>
      <c r="G15" s="669" t="str">
        <f>IF(F15="","",IF(F15&lt;=$D$17,"OK","NG"))</f>
        <v/>
      </c>
      <c r="H15" s="674"/>
      <c r="I15" s="681"/>
      <c r="J15" s="687" t="s">
        <v>119</v>
      </c>
      <c r="K15" s="561"/>
      <c r="L15" s="561"/>
      <c r="M15" s="561"/>
      <c r="N15" s="561"/>
      <c r="O15" s="561"/>
      <c r="P15" s="561"/>
      <c r="Q15" s="561"/>
      <c r="R15" s="561"/>
      <c r="S15" s="561"/>
      <c r="T15" s="561"/>
      <c r="U15" s="561"/>
      <c r="V15" s="561"/>
      <c r="W15" s="690"/>
      <c r="X15" s="1"/>
      <c r="Y15" s="96"/>
      <c r="Z15" s="96"/>
      <c r="AA15" s="96"/>
      <c r="AB15" s="96"/>
      <c r="AC15" s="96"/>
      <c r="AD15" s="96"/>
      <c r="AE15" s="96"/>
      <c r="AF15" s="96"/>
      <c r="AG15" s="96"/>
      <c r="AH15" s="96"/>
    </row>
    <row r="16" spans="1:34" s="411" customFormat="1" ht="20.25" customHeight="1">
      <c r="A16" s="614" t="s">
        <v>112</v>
      </c>
      <c r="B16" s="633"/>
      <c r="C16" s="633"/>
      <c r="D16" s="633"/>
      <c r="E16" s="633"/>
      <c r="F16" s="633"/>
      <c r="G16" s="633"/>
      <c r="H16" s="675"/>
      <c r="I16" s="682" t="str">
        <f>IF(SUM(I11:I15)=0,"",SUM(I11:I15))</f>
        <v/>
      </c>
      <c r="J16" s="688" t="s">
        <v>6</v>
      </c>
      <c r="K16" s="561"/>
      <c r="L16" s="561"/>
      <c r="M16" s="561"/>
      <c r="N16" s="561"/>
      <c r="O16" s="561"/>
      <c r="P16" s="561"/>
      <c r="Q16" s="561"/>
      <c r="R16" s="561"/>
      <c r="S16" s="561"/>
      <c r="T16" s="561"/>
      <c r="U16" s="561"/>
      <c r="V16" s="561"/>
      <c r="W16" s="690"/>
      <c r="X16" s="1"/>
    </row>
    <row r="17" spans="1:258" ht="32.25" customHeight="1">
      <c r="A17" s="13"/>
      <c r="B17" s="2"/>
      <c r="C17" s="642" t="s">
        <v>64</v>
      </c>
      <c r="D17" s="652">
        <v>4.7</v>
      </c>
      <c r="E17" s="660" t="s">
        <v>73</v>
      </c>
      <c r="F17" s="666"/>
      <c r="G17" s="670" t="str">
        <f>IF(G11="","",IF(COUNTIF(G11:G15,"NG"),"NG","OK"))</f>
        <v/>
      </c>
      <c r="H17" s="676"/>
      <c r="I17" s="683"/>
      <c r="J17" s="676"/>
      <c r="K17" s="561"/>
      <c r="L17" s="561"/>
      <c r="M17" s="561"/>
      <c r="N17" s="561"/>
      <c r="O17" s="561"/>
      <c r="P17" s="561"/>
      <c r="Q17" s="561"/>
      <c r="R17" s="561"/>
      <c r="S17" s="561"/>
      <c r="T17" s="561"/>
      <c r="U17" s="561"/>
      <c r="V17" s="561"/>
      <c r="W17" s="690"/>
    </row>
    <row r="18" spans="1:258" s="6" customFormat="1" ht="9.75" customHeight="1">
      <c r="A18" s="615"/>
      <c r="B18" s="13"/>
      <c r="C18" s="643"/>
      <c r="D18" s="653"/>
      <c r="E18" s="653"/>
      <c r="F18" s="370"/>
      <c r="G18" s="370"/>
      <c r="H18" s="370"/>
      <c r="I18" s="370"/>
      <c r="J18" s="370"/>
      <c r="K18" s="561"/>
      <c r="L18" s="561"/>
      <c r="M18" s="561"/>
      <c r="N18" s="561"/>
      <c r="O18" s="561"/>
      <c r="P18" s="561"/>
      <c r="Q18" s="561"/>
      <c r="R18" s="561"/>
      <c r="S18" s="561"/>
      <c r="T18" s="561"/>
      <c r="U18" s="561"/>
      <c r="V18" s="561"/>
      <c r="W18" s="690"/>
    </row>
    <row r="19" spans="1:258" s="1" customFormat="1" ht="9.75" customHeight="1">
      <c r="A19" s="616"/>
      <c r="B19" s="2"/>
      <c r="C19" s="644"/>
      <c r="D19" s="637"/>
      <c r="E19" s="637"/>
      <c r="F19" s="637"/>
      <c r="G19" s="637"/>
      <c r="H19" s="637"/>
      <c r="I19" s="637"/>
      <c r="J19" s="637"/>
      <c r="K19" s="561"/>
      <c r="L19" s="561"/>
      <c r="M19" s="561"/>
      <c r="N19" s="561"/>
      <c r="O19" s="561"/>
      <c r="P19" s="561"/>
      <c r="Q19" s="561"/>
      <c r="R19" s="561"/>
      <c r="S19" s="561"/>
      <c r="T19" s="561"/>
      <c r="U19" s="561"/>
      <c r="V19" s="561"/>
      <c r="W19" s="690"/>
    </row>
    <row r="20" spans="1:258" s="1" customFormat="1" ht="36" customHeight="1">
      <c r="A20" s="230" t="s">
        <v>137</v>
      </c>
      <c r="B20" s="230"/>
      <c r="C20" s="265"/>
      <c r="D20" s="265"/>
      <c r="E20" s="661"/>
      <c r="F20" s="2"/>
      <c r="G20" s="2"/>
      <c r="H20" s="2"/>
      <c r="I20" s="2"/>
      <c r="J20" s="2"/>
      <c r="K20" s="561"/>
      <c r="L20" s="561"/>
      <c r="M20" s="561"/>
      <c r="N20" s="561"/>
      <c r="O20" s="561"/>
      <c r="P20" s="561"/>
      <c r="Q20" s="561"/>
      <c r="R20" s="561"/>
      <c r="S20" s="561"/>
      <c r="T20" s="561"/>
      <c r="U20" s="561"/>
      <c r="V20" s="561"/>
    </row>
    <row r="21" spans="1:258" s="1" customFormat="1" ht="48.75" customHeight="1">
      <c r="A21" s="617" t="s">
        <v>206</v>
      </c>
      <c r="B21" s="634"/>
      <c r="C21" s="634"/>
      <c r="D21" s="654"/>
      <c r="E21" s="428"/>
      <c r="F21" s="428"/>
      <c r="G21" s="428"/>
      <c r="H21" s="428"/>
      <c r="I21" s="428"/>
      <c r="J21" s="428"/>
      <c r="AA21" s="691"/>
      <c r="AB21" s="691"/>
    </row>
    <row r="22" spans="1:258" s="1" customFormat="1" ht="57" customHeight="1">
      <c r="A22" s="618" t="str">
        <f>IF(I16="","0",IF(I16&lt;=150000,I16,150000))</f>
        <v>0</v>
      </c>
      <c r="B22" s="508"/>
      <c r="C22" s="508"/>
      <c r="D22" s="655" t="s">
        <v>6</v>
      </c>
      <c r="E22" s="13"/>
      <c r="F22" s="13"/>
      <c r="G22" s="13"/>
      <c r="H22" s="13"/>
      <c r="I22" s="13"/>
      <c r="J22" s="13"/>
    </row>
    <row r="23" spans="1:258" s="6" customFormat="1" ht="20.25" customHeight="1">
      <c r="A23" s="370"/>
      <c r="B23" s="13"/>
      <c r="C23" s="13"/>
      <c r="D23" s="13"/>
      <c r="E23" s="13"/>
      <c r="F23" s="13"/>
      <c r="G23" s="13"/>
      <c r="H23" s="13"/>
      <c r="I23" s="13"/>
      <c r="J23" s="13"/>
    </row>
    <row r="24" spans="1:258" s="6" customFormat="1" ht="20.25" customHeight="1">
      <c r="A24" s="619"/>
      <c r="B24" s="13"/>
      <c r="C24" s="13"/>
      <c r="D24" s="13"/>
      <c r="E24" s="13"/>
      <c r="F24" s="13"/>
      <c r="G24" s="13"/>
      <c r="H24" s="13"/>
      <c r="I24" s="13"/>
      <c r="J24" s="13"/>
    </row>
    <row r="25" spans="1:258" s="6" customFormat="1" ht="20.25" customHeight="1">
      <c r="A25" s="619"/>
      <c r="B25" s="13"/>
      <c r="C25" s="13"/>
      <c r="D25" s="13"/>
      <c r="E25" s="13"/>
      <c r="F25" s="13"/>
      <c r="G25" s="13"/>
      <c r="H25" s="13"/>
      <c r="I25" s="13"/>
      <c r="J25" s="13"/>
    </row>
    <row r="26" spans="1:258" s="6" customFormat="1" ht="30" customHeight="1">
      <c r="A26" s="619"/>
      <c r="B26" s="619"/>
      <c r="C26" s="619"/>
      <c r="D26" s="619"/>
      <c r="E26" s="619"/>
      <c r="F26" s="13"/>
      <c r="G26" s="13"/>
      <c r="H26" s="13"/>
      <c r="I26" s="13"/>
      <c r="J26" s="13"/>
      <c r="K26" s="0"/>
    </row>
    <row r="27" spans="1:258" ht="27" customHeight="1">
      <c r="A27" s="620"/>
      <c r="B27" s="635"/>
      <c r="C27" s="645"/>
      <c r="D27" s="645"/>
      <c r="E27" s="645"/>
      <c r="F27" s="645"/>
      <c r="G27" s="645"/>
      <c r="H27" s="645"/>
      <c r="I27" s="645"/>
      <c r="J27" s="2"/>
    </row>
    <row r="28" spans="1:258" ht="13.5" customHeight="1">
      <c r="A28" s="620"/>
      <c r="B28" s="635"/>
      <c r="C28" s="645"/>
      <c r="D28" s="645"/>
      <c r="E28" s="645"/>
      <c r="F28" s="645"/>
      <c r="G28" s="645"/>
      <c r="H28" s="645"/>
      <c r="I28" s="645"/>
      <c r="J28" s="2"/>
    </row>
    <row r="29" spans="1:258" ht="13.5" customHeight="1">
      <c r="A29" s="620"/>
      <c r="B29" s="2"/>
      <c r="C29" s="2"/>
      <c r="D29" s="2"/>
      <c r="E29" s="2"/>
      <c r="F29" s="2"/>
      <c r="G29" s="645"/>
      <c r="H29" s="645"/>
      <c r="I29" s="645"/>
      <c r="J29" s="2"/>
    </row>
    <row r="30" spans="1:258" ht="13.5" customHeight="1">
      <c r="A30" s="620"/>
      <c r="B30" s="2"/>
      <c r="C30" s="2"/>
      <c r="D30" s="2"/>
      <c r="E30" s="2"/>
      <c r="F30" s="2"/>
      <c r="G30" s="645"/>
      <c r="H30" s="645"/>
      <c r="I30" s="645"/>
      <c r="J30" s="2"/>
    </row>
    <row r="31" spans="1:258" ht="13.5" customHeight="1">
      <c r="A31" s="620"/>
      <c r="B31" s="2"/>
      <c r="C31" s="2"/>
      <c r="D31" s="2"/>
      <c r="E31" s="2"/>
      <c r="F31" s="2"/>
      <c r="G31" s="645"/>
      <c r="H31" s="645"/>
      <c r="I31" s="635"/>
      <c r="J31" s="2"/>
    </row>
    <row r="32" spans="1:258" ht="13.5" customHeight="1">
      <c r="A32" s="622"/>
      <c r="B32" s="636"/>
      <c r="C32" s="646"/>
      <c r="D32" s="646"/>
      <c r="E32" s="646"/>
      <c r="F32" s="646"/>
      <c r="G32" s="646"/>
      <c r="H32" s="646"/>
      <c r="I32" s="646"/>
    </row>
    <row r="33" spans="1:10" ht="13.5" customHeight="1">
      <c r="A33" s="622"/>
      <c r="B33" s="636"/>
      <c r="C33" s="646"/>
      <c r="D33" s="646"/>
      <c r="E33" s="646"/>
      <c r="F33" s="646"/>
      <c r="G33" s="646"/>
      <c r="H33" s="646"/>
      <c r="I33" s="646"/>
    </row>
    <row r="34" spans="1:10" ht="13.5" customHeight="1">
      <c r="A34" s="622"/>
      <c r="B34" s="636"/>
      <c r="C34" s="646"/>
      <c r="D34" s="646"/>
      <c r="E34" s="646"/>
      <c r="F34" s="646"/>
      <c r="G34" s="646"/>
      <c r="H34" s="646"/>
      <c r="I34" s="646"/>
    </row>
    <row r="35" spans="1:10" ht="13.5" customHeight="1">
      <c r="A35" s="622"/>
      <c r="B35" s="636"/>
      <c r="C35" s="646"/>
      <c r="D35" s="646"/>
      <c r="E35" s="646"/>
      <c r="F35" s="646"/>
      <c r="G35" s="646"/>
      <c r="H35" s="646"/>
      <c r="I35" s="646"/>
    </row>
    <row r="36" spans="1:10" ht="13.5" customHeight="1">
      <c r="A36" s="622"/>
      <c r="B36" s="636"/>
      <c r="C36" s="646"/>
      <c r="D36" s="646"/>
      <c r="E36" s="646"/>
      <c r="F36" s="646"/>
      <c r="G36" s="646"/>
      <c r="H36" s="646"/>
      <c r="I36" s="646"/>
    </row>
    <row r="37" spans="1:10" ht="13.5" customHeight="1">
      <c r="A37" s="622"/>
      <c r="B37" s="636"/>
      <c r="C37" s="646"/>
      <c r="D37" s="646"/>
      <c r="E37" s="646"/>
      <c r="F37" s="646"/>
      <c r="G37" s="646"/>
      <c r="H37" s="646"/>
      <c r="I37" s="646"/>
    </row>
    <row r="38" spans="1:10" ht="13.5" customHeight="1">
      <c r="A38" s="622"/>
      <c r="B38" s="636"/>
      <c r="C38" s="646"/>
      <c r="D38" s="646"/>
      <c r="E38" s="646"/>
      <c r="F38" s="646"/>
      <c r="G38" s="646"/>
      <c r="H38" s="646"/>
      <c r="I38" s="646"/>
    </row>
    <row r="39" spans="1:10" ht="13.5" customHeight="1">
      <c r="A39" s="622"/>
      <c r="B39" s="636"/>
      <c r="C39" s="646"/>
      <c r="D39" s="646"/>
      <c r="E39" s="646"/>
      <c r="F39" s="646"/>
      <c r="G39" s="646"/>
      <c r="H39" s="646"/>
      <c r="I39" s="646"/>
    </row>
    <row r="40" spans="1:10" ht="13.5" customHeight="1">
      <c r="A40" s="622"/>
      <c r="B40" s="636"/>
      <c r="C40" s="646"/>
      <c r="D40" s="646"/>
      <c r="E40" s="646"/>
      <c r="F40" s="646"/>
      <c r="G40" s="646"/>
      <c r="H40" s="646"/>
      <c r="I40" s="646"/>
    </row>
    <row r="41" spans="1:10" ht="13.5" customHeight="1">
      <c r="A41" s="622"/>
      <c r="B41" s="636"/>
      <c r="C41" s="646"/>
      <c r="D41" s="646"/>
      <c r="E41" s="646"/>
      <c r="F41" s="646"/>
      <c r="G41" s="646"/>
      <c r="H41" s="646"/>
      <c r="I41" s="646"/>
    </row>
    <row r="42" spans="1:10" ht="13.5" customHeight="1">
      <c r="A42" s="622"/>
      <c r="B42" s="636"/>
      <c r="C42" s="646"/>
      <c r="D42" s="646"/>
      <c r="E42" s="646"/>
      <c r="F42" s="646"/>
      <c r="G42" s="646"/>
      <c r="H42" s="646"/>
      <c r="I42" s="646"/>
    </row>
    <row r="43" spans="1:10" ht="13.5" customHeight="1">
      <c r="A43" s="622"/>
      <c r="B43" s="636"/>
      <c r="C43" s="646"/>
      <c r="D43" s="646"/>
      <c r="E43" s="646"/>
      <c r="F43" s="646"/>
      <c r="G43" s="646"/>
      <c r="H43" s="646"/>
      <c r="I43" s="646"/>
    </row>
    <row r="44" spans="1:10" ht="13.5" customHeight="1">
      <c r="A44" s="622"/>
      <c r="B44" s="636"/>
      <c r="C44" s="646"/>
      <c r="D44" s="646"/>
      <c r="E44" s="646"/>
      <c r="F44" s="646"/>
      <c r="G44" s="646"/>
      <c r="H44" s="646"/>
      <c r="I44" s="646"/>
    </row>
    <row r="45" spans="1:10" ht="13.5" customHeight="1">
      <c r="A45" s="622"/>
      <c r="B45" s="636"/>
      <c r="C45" s="646"/>
      <c r="D45" s="646"/>
      <c r="E45" s="646"/>
      <c r="F45" s="646"/>
      <c r="G45" s="646"/>
      <c r="H45" s="646"/>
      <c r="I45" s="646"/>
    </row>
    <row r="46" spans="1:10" ht="13.5" customHeight="1">
      <c r="A46" s="622"/>
      <c r="B46" s="636"/>
      <c r="C46" s="646"/>
      <c r="D46" s="646"/>
      <c r="E46" s="646"/>
      <c r="F46" s="646"/>
      <c r="G46" s="646"/>
      <c r="H46" s="646"/>
      <c r="I46" s="646"/>
    </row>
    <row r="47" spans="1:10" ht="13.5" customHeight="1">
      <c r="A47" s="621"/>
      <c r="B47" s="636"/>
      <c r="C47" s="646"/>
      <c r="D47" s="646"/>
      <c r="E47" s="646"/>
      <c r="F47" s="646"/>
      <c r="G47" s="646"/>
      <c r="H47" s="646"/>
      <c r="I47" s="646"/>
      <c r="J47" s="6"/>
    </row>
    <row r="48" spans="1:10" ht="13.5" customHeight="1">
      <c r="A48" s="621"/>
      <c r="B48" s="636"/>
      <c r="C48" s="646"/>
      <c r="D48" s="646"/>
      <c r="E48" s="646"/>
      <c r="F48" s="646"/>
      <c r="G48" s="646"/>
      <c r="H48" s="646"/>
      <c r="I48" s="646"/>
      <c r="J48" s="6"/>
    </row>
    <row r="49" spans="1:18" ht="13.5" customHeight="1">
      <c r="A49" s="623"/>
      <c r="B49" s="14"/>
      <c r="C49" s="6"/>
      <c r="D49" s="6"/>
      <c r="E49" s="6"/>
      <c r="F49" s="6"/>
      <c r="G49" s="6"/>
      <c r="H49" s="6"/>
      <c r="I49" s="6"/>
      <c r="J49" s="6"/>
      <c r="K49" s="6"/>
      <c r="L49" s="6"/>
      <c r="M49" s="6"/>
      <c r="N49" s="6"/>
      <c r="O49" s="6"/>
      <c r="P49" s="6"/>
      <c r="Q49" s="6"/>
      <c r="R49" s="6"/>
    </row>
    <row r="50" spans="1:18" s="6" customFormat="1" ht="13.5" customHeight="1">
      <c r="A50" s="624"/>
      <c r="B50" s="624"/>
      <c r="C50" s="624"/>
      <c r="D50" s="624"/>
      <c r="E50" s="624"/>
      <c r="F50" s="624"/>
      <c r="G50" s="624"/>
      <c r="H50" s="624"/>
      <c r="I50" s="624"/>
    </row>
    <row r="51" spans="1:18" s="6" customFormat="1" ht="13.5" customHeight="1">
      <c r="A51" s="624"/>
      <c r="B51" s="624"/>
      <c r="C51" s="624"/>
      <c r="D51" s="624"/>
      <c r="E51" s="624"/>
      <c r="F51" s="624"/>
      <c r="G51" s="624"/>
      <c r="H51" s="624"/>
      <c r="I51" s="624"/>
      <c r="K51" s="0"/>
      <c r="L51" s="0"/>
      <c r="M51" s="0"/>
      <c r="N51" s="0"/>
      <c r="O51" s="0"/>
      <c r="P51" s="0"/>
      <c r="Q51" s="0"/>
      <c r="R51" s="0"/>
    </row>
    <row r="52" spans="1:18" ht="13.5" customHeight="1"/>
    <row r="53" spans="1:18" ht="13.5" customHeight="1"/>
    <row r="54" spans="1:18" ht="13.5" customHeight="1"/>
    <row r="55" spans="1:18" ht="13.5" customHeight="1"/>
    <row r="56" spans="1:18" ht="13.5" customHeight="1"/>
    <row r="57" spans="1:18" ht="13.5" customHeight="1"/>
    <row r="58" spans="1:18" ht="13.5" customHeight="1"/>
    <row r="59" spans="1:18" ht="13.5" customHeight="1"/>
    <row r="60" spans="1:18" ht="13.5" customHeight="1"/>
    <row r="61" spans="1:18" ht="13.5" customHeight="1"/>
    <row r="62" spans="1:18" ht="13.5" customHeight="1"/>
    <row r="63" spans="1:18" ht="13.5" customHeight="1">
      <c r="A63" s="6"/>
      <c r="B63" s="6"/>
      <c r="C63" s="6"/>
      <c r="D63" s="6"/>
      <c r="E63" s="6"/>
      <c r="F63" s="6"/>
      <c r="G63" s="6"/>
      <c r="H63" s="6"/>
      <c r="I63" s="6"/>
      <c r="J63" s="6"/>
      <c r="M63" s="628"/>
    </row>
    <row r="64" spans="1:18" ht="13.5" customHeight="1">
      <c r="A64" s="6"/>
      <c r="B64" s="6"/>
      <c r="C64" s="6"/>
      <c r="D64" s="6"/>
      <c r="E64" s="6"/>
      <c r="F64" s="6"/>
      <c r="G64" s="6"/>
      <c r="H64" s="6"/>
      <c r="I64" s="6"/>
      <c r="J64" s="6"/>
      <c r="K64" s="411"/>
      <c r="L64" s="411"/>
      <c r="M64" s="411"/>
      <c r="N64" s="411"/>
      <c r="O64" s="411"/>
      <c r="P64" s="411"/>
      <c r="Q64" s="411"/>
      <c r="R64" s="411"/>
    </row>
    <row r="65" spans="1:18" s="411" customFormat="1" ht="13.5" customHeight="1">
      <c r="A65" s="1"/>
      <c r="B65" s="1"/>
      <c r="K65" s="6"/>
      <c r="L65" s="6"/>
      <c r="M65" s="6"/>
      <c r="N65" s="6"/>
      <c r="O65" s="6"/>
      <c r="P65" s="6"/>
      <c r="Q65" s="6"/>
      <c r="R65" s="6"/>
    </row>
    <row r="66" spans="1:18" s="6" customFormat="1" ht="13.5" customHeight="1"/>
    <row r="67" spans="1:18" s="6" customFormat="1" ht="13.5" customHeight="1"/>
    <row r="68" spans="1:18" s="6" customFormat="1" ht="13.5" customHeight="1"/>
    <row r="69" spans="1:18" s="6" customFormat="1" ht="13.5" customHeight="1">
      <c r="K69" s="0"/>
      <c r="L69" s="0"/>
      <c r="M69" s="0"/>
      <c r="N69" s="0"/>
      <c r="O69" s="0"/>
      <c r="P69" s="0"/>
      <c r="Q69" s="0"/>
      <c r="R69" s="0"/>
    </row>
    <row r="70" spans="1:18" ht="13.5" customHeight="1"/>
    <row r="71" spans="1:18" ht="13.5" customHeight="1"/>
    <row r="72" spans="1:18" ht="13.5" customHeight="1"/>
    <row r="73" spans="1:18" ht="13.5" customHeight="1"/>
    <row r="74" spans="1:18" ht="13.5" customHeight="1"/>
    <row r="75" spans="1:18" ht="13.5" customHeight="1"/>
    <row r="76" spans="1:18" ht="13.5" customHeight="1">
      <c r="K76" s="411"/>
      <c r="L76" s="411"/>
      <c r="M76" s="411"/>
      <c r="N76" s="411"/>
      <c r="O76" s="411"/>
      <c r="P76" s="411"/>
      <c r="Q76" s="411"/>
      <c r="R76" s="411"/>
    </row>
    <row r="77" spans="1:18" s="411" customFormat="1" ht="13.5" customHeight="1">
      <c r="A77" s="1"/>
      <c r="B77" s="1"/>
    </row>
    <row r="78" spans="1:18" s="411" customFormat="1" ht="13.5" customHeight="1">
      <c r="A78" s="1"/>
      <c r="B78" s="1"/>
      <c r="K78" s="16"/>
      <c r="L78" s="16"/>
      <c r="M78" s="16"/>
      <c r="N78" s="16"/>
      <c r="O78" s="16"/>
      <c r="P78" s="16"/>
      <c r="Q78" s="16"/>
      <c r="R78" s="16"/>
    </row>
    <row r="79" spans="1:18" ht="13.5" customHeight="1">
      <c r="A79" s="6"/>
      <c r="B79" s="6"/>
      <c r="C79" s="6"/>
      <c r="D79" s="6"/>
      <c r="E79" s="6"/>
      <c r="F79" s="6"/>
      <c r="G79" s="6"/>
      <c r="H79" s="6"/>
      <c r="I79" s="6"/>
      <c r="J79" s="6"/>
    </row>
    <row r="80" spans="1:18" ht="13.5" customHeight="1">
      <c r="A80" s="6"/>
      <c r="B80" s="6"/>
      <c r="C80" s="6"/>
      <c r="D80" s="6"/>
      <c r="E80" s="6"/>
      <c r="F80" s="6"/>
      <c r="G80" s="6"/>
      <c r="H80" s="6"/>
      <c r="I80" s="6"/>
      <c r="J80" s="6"/>
      <c r="K80" s="6"/>
      <c r="L80" s="6"/>
      <c r="M80" s="6"/>
      <c r="N80" s="6"/>
      <c r="O80" s="6"/>
      <c r="P80" s="6"/>
      <c r="Q80" s="6"/>
      <c r="R80" s="6"/>
    </row>
    <row r="81" spans="1:18" s="6" customFormat="1" ht="13.5" customHeight="1"/>
    <row r="82" spans="1:18" s="6" customFormat="1" ht="13.5" customHeight="1"/>
    <row r="83" spans="1:18" s="6" customFormat="1" ht="13.5" customHeight="1"/>
    <row r="84" spans="1:18" s="6" customFormat="1" ht="13.5" customHeight="1">
      <c r="K84" s="0"/>
      <c r="L84" s="0"/>
      <c r="M84" s="0"/>
      <c r="N84" s="0"/>
      <c r="O84" s="0"/>
      <c r="P84" s="0"/>
      <c r="Q84" s="0"/>
      <c r="R84" s="0"/>
    </row>
    <row r="85" spans="1:18" ht="13.5" customHeight="1">
      <c r="A85" s="625"/>
      <c r="B85" s="625"/>
      <c r="C85" s="625"/>
      <c r="D85" s="625"/>
      <c r="E85" s="625"/>
      <c r="F85" s="625"/>
      <c r="G85" s="625"/>
      <c r="H85" s="625"/>
      <c r="I85" s="625"/>
      <c r="J85" s="6"/>
    </row>
    <row r="86" spans="1:18" ht="13.5" customHeight="1">
      <c r="A86" s="625"/>
      <c r="B86" s="625"/>
      <c r="C86" s="625"/>
      <c r="D86" s="625"/>
      <c r="E86" s="625"/>
      <c r="F86" s="625"/>
      <c r="G86" s="625"/>
      <c r="H86" s="625"/>
      <c r="I86" s="625"/>
      <c r="J86" s="6"/>
      <c r="K86" s="6"/>
      <c r="L86" s="6"/>
      <c r="M86" s="6"/>
      <c r="N86" s="6"/>
      <c r="O86" s="6"/>
      <c r="P86" s="6"/>
      <c r="Q86" s="6"/>
      <c r="R86" s="6"/>
    </row>
    <row r="87" spans="1:18" s="6" customFormat="1" ht="13.5" customHeight="1">
      <c r="A87" s="626"/>
      <c r="B87" s="626"/>
      <c r="C87" s="626"/>
      <c r="D87" s="626"/>
      <c r="E87" s="626"/>
      <c r="F87" s="626"/>
      <c r="G87" s="626"/>
      <c r="H87" s="626"/>
      <c r="I87" s="626"/>
      <c r="K87" s="0"/>
      <c r="L87" s="0"/>
      <c r="M87" s="0"/>
      <c r="N87" s="0"/>
      <c r="O87" s="0"/>
      <c r="P87" s="0"/>
      <c r="Q87" s="0"/>
      <c r="R87" s="0"/>
    </row>
    <row r="88" spans="1:18" ht="13.5" customHeight="1">
      <c r="A88" s="627"/>
      <c r="B88" s="487"/>
      <c r="C88" s="487"/>
      <c r="D88" s="487"/>
      <c r="E88" s="487"/>
      <c r="F88" s="487"/>
      <c r="G88" s="487"/>
      <c r="H88" s="487"/>
      <c r="I88" s="487"/>
    </row>
    <row r="89" spans="1:18" ht="13.5" customHeight="1"/>
    <row r="118" spans="1:1">
      <c r="A118" s="628"/>
    </row>
    <row r="160" spans="1:1">
      <c r="A160" s="452"/>
    </row>
    <row r="175" spans="1:1">
      <c r="A175" s="452"/>
    </row>
  </sheetData>
  <protectedRanges>
    <protectedRange sqref="A12:I16" name="範囲1"/>
  </protectedRanges>
  <mergeCells count="11">
    <mergeCell ref="G1:H1"/>
    <mergeCell ref="I1:J1"/>
    <mergeCell ref="G2:H2"/>
    <mergeCell ref="I2:J2"/>
    <mergeCell ref="A4:J4"/>
    <mergeCell ref="I10:J10"/>
    <mergeCell ref="E17:F17"/>
    <mergeCell ref="A20:D20"/>
    <mergeCell ref="A21:D21"/>
    <mergeCell ref="A22:C22"/>
    <mergeCell ref="K1:V20"/>
  </mergeCells>
  <phoneticPr fontId="5"/>
  <conditionalFormatting sqref="G17:H17 J17">
    <cfRule type="cellIs" dxfId="4" priority="3" operator="equal">
      <formula>"NG"</formula>
    </cfRule>
  </conditionalFormatting>
  <conditionalFormatting sqref="G11:H15">
    <cfRule type="cellIs" dxfId="3" priority="2" operator="equal">
      <formula>"NG"</formula>
    </cfRule>
  </conditionalFormatting>
  <conditionalFormatting sqref="I8">
    <cfRule type="expression" dxfId="2" priority="5">
      <formula>AND(COUNTA($B$16:$B$35)&gt;0,$D$10="□")</formula>
    </cfRule>
  </conditionalFormatting>
  <conditionalFormatting sqref="I1">
    <cfRule type="cellIs" dxfId="1" priority="1" operator="between">
      <formula>0</formula>
      <formula>0</formula>
    </cfRule>
  </conditionalFormatting>
  <conditionalFormatting sqref="I2">
    <cfRule type="cellIs" dxfId="0" priority="4" operator="between">
      <formula>0</formula>
      <formula>0</formula>
    </cfRule>
  </conditionalFormatting>
  <dataValidations count="3">
    <dataValidation type="list" allowBlank="1" showDropDown="0" showInputMessage="1" showErrorMessage="1" sqref="I8">
      <formula1>"□,■"</formula1>
    </dataValidation>
    <dataValidation imeMode="disabled" operator="greaterThanOrEqual" allowBlank="1" showDropDown="0" showInputMessage="1" showErrorMessage="1" errorTitle="入力エラー" error="0以上の整数値を入力してください" sqref="I11:J15"/>
    <dataValidation type="list" allowBlank="1" showDropDown="0" showInputMessage="1" showErrorMessage="0" sqref="E11:E15">
      <formula1>"①, ②"</formula1>
    </dataValidation>
  </dataValidations>
  <printOptions horizontalCentered="1"/>
  <pageMargins left="0.31496062992125984" right="0.31496062992125984" top="0.55118110236220474" bottom="0.35433070866141736" header="0.31496062992125984" footer="0.31496062992125984"/>
  <pageSetup paperSize="9" scale="87" fitToWidth="1" fitToHeight="1" orientation="landscape" usePrinterDefaults="1" r:id="rId1"/>
  <colBreaks count="1" manualBreakCount="1">
    <brk id="10" max="29"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様式ウ｜総括表</vt:lpstr>
      <vt:lpstr>様式エ｜明細書【断熱材】</vt:lpstr>
      <vt:lpstr>様式エ｜明細書【窓】</vt:lpstr>
      <vt:lpstr>様式エ｜明細書【ガラス】</vt:lpstr>
      <vt:lpstr>様式エ｜明細書【玄関ドア】</vt:lpstr>
    </vt:vector>
  </TitlesOfParts>
  <Company>福岡県</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福岡県</dc:creator>
  <cp:lastModifiedBy>490397</cp:lastModifiedBy>
  <cp:lastPrinted>2022-06-08T04:40:14Z</cp:lastPrinted>
  <dcterms:created xsi:type="dcterms:W3CDTF">2022-05-22T16:38:50Z</dcterms:created>
  <dcterms:modified xsi:type="dcterms:W3CDTF">2026-03-24T10:52:03Z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3.1.3.0</vt:lpwstr>
      <vt:lpwstr>3.1.9.0</vt:lpwstr>
      <vt:lpwstr>5.0.6.0</vt:lpwstr>
    </vt:vector>
  </property>
  <property fmtid="{DCFEDD21-7773-49B2-8022-6FC58DB5260B}" pid="3" name="LastSavedVersion">
    <vt:lpwstr>5.0.6.0</vt:lpwstr>
  </property>
  <property fmtid="{DCFEDD21-7773-49B2-8022-6FC58DB5260B}" pid="4" name="LastSavedDate">
    <vt:filetime>2026-03-24T10:52:03Z</vt:filetime>
  </property>
</Properties>
</file>